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D1053C45-32A6-4607-845B-9A4B2BE73B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<sst xmlns="http://schemas.openxmlformats.org/spreadsheetml/2006/main" count="283" uniqueCount="232">
  <si>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</si>
  <si>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</si>
  <si>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</si>
  <si>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</si>
  <si>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</si>
  <si>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</si>
  <si>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</si>
  <si>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</si>
  <si>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</si>
  <si>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</si>
  <si>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</si>
  <si>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</si>
  <si>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</si>
  <si>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</si>
  <si>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</si>
  <si>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</si>
  <si>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</si>
  <si>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</si>
  <si>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</si>
  <si>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</si>
  <si>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</si>
  <si>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</si>
  <si>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</si>
  <si>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</si>
  <si>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</si>
  <si>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</si>
  <si>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</si>
  <si>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</si>
  <si>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</si>
  <si>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</si>
  <si>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</si>
  <si>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</si>
  <si>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Previous Total Units</t>
  </si>
  <si>
    <t>Total Units</t>
  </si>
  <si>
    <t>Total Units Growth Percent</t>
  </si>
  <si>
    <t>Previous Industry Sales</t>
  </si>
  <si>
    <t>Industry Sales</t>
  </si>
  <si>
    <t>Industry Sales Growth Percent</t>
  </si>
  <si>
    <t>Primary Industry</t>
  </si>
  <si>
    <t>Green Comments</t>
  </si>
  <si>
    <t>Notes</t>
  </si>
  <si>
    <t>Company Status</t>
  </si>
  <si>
    <t>Update Status Date</t>
  </si>
  <si>
    <t>1-800 FLOWERS.com Inc.</t>
  </si>
  <si>
    <t>A 'n B Stationery</t>
  </si>
  <si>
    <t>A.C. Moore Arts &amp; Crafts Inc.</t>
  </si>
  <si>
    <t>ABC Appliance Inc.</t>
  </si>
  <si>
    <t>ACI Parts Warehouse Inc.</t>
  </si>
  <si>
    <t>Adventureland Park Inc.</t>
  </si>
  <si>
    <t>African Lion Safari</t>
  </si>
  <si>
    <t>Albert S. Smyth Company Inc.</t>
  </si>
  <si>
    <t>Allied Marine</t>
  </si>
  <si>
    <t>Altmeyer Home Stores Inc.</t>
  </si>
  <si>
    <t>1 Old Country Rd Ste 500</t>
  </si>
  <si>
    <t xml:space="preserve">20755 Plummer St </t>
  </si>
  <si>
    <t xml:space="preserve">130 A C Moore Dr </t>
  </si>
  <si>
    <t xml:space="preserve">1 W Silverdome Industrial Park </t>
  </si>
  <si>
    <t xml:space="preserve">330 32nd St SE </t>
  </si>
  <si>
    <t xml:space="preserve">305 34th Ave NW </t>
  </si>
  <si>
    <t xml:space="preserve">1386 Cooper Rd </t>
  </si>
  <si>
    <t xml:space="preserve">2020 York Rd </t>
  </si>
  <si>
    <t xml:space="preserve">1445 SE 16th St </t>
  </si>
  <si>
    <t xml:space="preserve">6515 State Route 22 </t>
  </si>
  <si>
    <t>Carle Place</t>
  </si>
  <si>
    <t>Chatsworth</t>
  </si>
  <si>
    <t>Berlin</t>
  </si>
  <si>
    <t>Pontiac</t>
  </si>
  <si>
    <t>Des Moines</t>
  </si>
  <si>
    <t>Wyoming</t>
  </si>
  <si>
    <t>Altoona</t>
  </si>
  <si>
    <t>Hamiliton</t>
  </si>
  <si>
    <t>Timonium</t>
  </si>
  <si>
    <t>Fort Lauderdale</t>
  </si>
  <si>
    <t>Delmont</t>
  </si>
  <si>
    <t>Robert</t>
  </si>
  <si>
    <t>NY</t>
  </si>
  <si>
    <t>CA</t>
  </si>
  <si>
    <t>MD</t>
  </si>
  <si>
    <t>NJ</t>
  </si>
  <si>
    <t>ON</t>
  </si>
  <si>
    <t>MI</t>
  </si>
  <si>
    <t>FL</t>
  </si>
  <si>
    <t>IA</t>
  </si>
  <si>
    <t>PA</t>
  </si>
  <si>
    <t>11514-1847</t>
  </si>
  <si>
    <t>91311-5003</t>
  </si>
  <si>
    <t>08009-9500</t>
  </si>
  <si>
    <t>48342-2994</t>
  </si>
  <si>
    <t>49548-2223</t>
  </si>
  <si>
    <t>50009-2640</t>
  </si>
  <si>
    <t>N1R  5S</t>
  </si>
  <si>
    <t>21093-4244</t>
  </si>
  <si>
    <t>33316-1712</t>
  </si>
  <si>
    <t>15626-2402</t>
  </si>
  <si>
    <t>(516) 237-6000</t>
  </si>
  <si>
    <t>(818) 721-0140</t>
  </si>
  <si>
    <t>(856) 768-4930</t>
  </si>
  <si>
    <t>(248) 335-4222</t>
  </si>
  <si>
    <t>(616) 247-7771</t>
  </si>
  <si>
    <t>(515) 266-2121</t>
  </si>
  <si>
    <t>(519) 623-2620</t>
  </si>
  <si>
    <t>(410) 252-6666</t>
  </si>
  <si>
    <t>(954) 462-5527</t>
  </si>
  <si>
    <t>(724) 468-3434</t>
  </si>
  <si>
    <t>(516) 237-6060</t>
  </si>
  <si>
    <t>(818) 721-0131</t>
  </si>
  <si>
    <t>(856) 753-7530</t>
  </si>
  <si>
    <t>(248) 335-2853</t>
  </si>
  <si>
    <t>(616) 301-1832</t>
  </si>
  <si>
    <t>(515) 266-9831</t>
  </si>
  <si>
    <t>(519) 623-9542</t>
  </si>
  <si>
    <t>(410) 252-2355</t>
  </si>
  <si>
    <t>(954) 462-5563</t>
  </si>
  <si>
    <t>(724) 468-3233</t>
  </si>
  <si>
    <t>PO Box 436001</t>
  </si>
  <si>
    <t>PO Box 3355</t>
  </si>
  <si>
    <t>1 OLD COUNTRY RD STE 500</t>
  </si>
  <si>
    <t xml:space="preserve">20755 PLUMMER ST </t>
  </si>
  <si>
    <t xml:space="preserve">130 A C MOORE DR </t>
  </si>
  <si>
    <t>PO BOX 436001</t>
  </si>
  <si>
    <t xml:space="preserve">330 32ND ST SE </t>
  </si>
  <si>
    <t>PO BOX 3355</t>
  </si>
  <si>
    <t xml:space="preserve">1386 COOPER RD </t>
  </si>
  <si>
    <t xml:space="preserve">2020 YORK RD </t>
  </si>
  <si>
    <t xml:space="preserve">1445 SE 16TH ST </t>
  </si>
  <si>
    <t xml:space="preserve">6515 STATE ROUTE 22 </t>
  </si>
  <si>
    <t>CARLE PLACE</t>
  </si>
  <si>
    <t>CHATSWORTH</t>
  </si>
  <si>
    <t>BERLIN</t>
  </si>
  <si>
    <t>PONTIAC</t>
  </si>
  <si>
    <t>DES MOINES</t>
  </si>
  <si>
    <t>WYOMING</t>
  </si>
  <si>
    <t>HAMILITON</t>
  </si>
  <si>
    <t>TIMONIUM</t>
  </si>
  <si>
    <t>FORT LAUDERDALE</t>
  </si>
  <si>
    <t>DELMONT</t>
  </si>
  <si>
    <t>48343-6001</t>
  </si>
  <si>
    <t>50316-0355</t>
  </si>
  <si>
    <t>AnB-Stationery-129721407039826</t>
  </si>
  <si>
    <t>AdventurelandParkIowa</t>
  </si>
  <si>
    <t>AfricanLionSafariCanada</t>
  </si>
  <si>
    <t>smythjewelers</t>
  </si>
  <si>
    <t>BedBathHome</t>
  </si>
  <si>
    <t>@SmythTimonium</t>
  </si>
  <si>
    <t>@BedBathHome</t>
  </si>
  <si>
    <t>1800flowers-com</t>
  </si>
  <si>
    <t>a-c--moore</t>
  </si>
  <si>
    <t>abc-warehouse</t>
  </si>
  <si>
    <t>aci-parts-warehousing</t>
  </si>
  <si>
    <t>african-lion-safari</t>
  </si>
  <si>
    <t>allied-marine-a-ferretti-group-company</t>
  </si>
  <si>
    <t>altmeyer-home-stores-inc</t>
  </si>
  <si>
    <t>James F. McCann</t>
  </si>
  <si>
    <t>Ben Benakote</t>
  </si>
  <si>
    <t>Pepe Piperno</t>
  </si>
  <si>
    <t>Gordon Hartunian</t>
  </si>
  <si>
    <t>Kevin VanKoevering</t>
  </si>
  <si>
    <t>Mike Krantz</t>
  </si>
  <si>
    <t>Mike Takacs</t>
  </si>
  <si>
    <t>Robert Smyth Jr</t>
  </si>
  <si>
    <t>Jon Burkard</t>
  </si>
  <si>
    <t>Robert Altmeyer</t>
  </si>
  <si>
    <t>James</t>
  </si>
  <si>
    <t>Ben</t>
  </si>
  <si>
    <t>Pepe</t>
  </si>
  <si>
    <t>Gordon</t>
  </si>
  <si>
    <t>Kevin</t>
  </si>
  <si>
    <t>Mike</t>
  </si>
  <si>
    <t>Jon</t>
  </si>
  <si>
    <t>F.</t>
  </si>
  <si>
    <t>McCann</t>
  </si>
  <si>
    <t>Benakote</t>
  </si>
  <si>
    <t>Piperno</t>
  </si>
  <si>
    <t>Hartunian</t>
  </si>
  <si>
    <t>VanKoevering</t>
  </si>
  <si>
    <t>Krantz</t>
  </si>
  <si>
    <t>Takacs</t>
  </si>
  <si>
    <t>Smyth</t>
  </si>
  <si>
    <t>Burkard</t>
  </si>
  <si>
    <t>Altmeyer</t>
  </si>
  <si>
    <t>Jr</t>
  </si>
  <si>
    <t>Mr</t>
  </si>
  <si>
    <t>Executive Chairman; Founder</t>
  </si>
  <si>
    <t>Owner; General Buyer</t>
  </si>
  <si>
    <t>President</t>
  </si>
  <si>
    <t>Owner; Chief Marketing Officer; Chief Merchandising Officer</t>
  </si>
  <si>
    <t>Chairman; CEO</t>
  </si>
  <si>
    <t>CEO</t>
  </si>
  <si>
    <t>President; General Manager; General Buyer</t>
  </si>
  <si>
    <t>President; Partner; VP Finance</t>
  </si>
  <si>
    <t>President; VP; Manager Finance  Information Systems  Sales; General Buyer</t>
  </si>
  <si>
    <t>jim1800flowers</t>
  </si>
  <si>
    <t>gordon-hartunian-b4282751</t>
  </si>
  <si>
    <t>kevin-van-koevering-06903549</t>
  </si>
  <si>
    <t>michael-krantz-32a25470</t>
  </si>
  <si>
    <t>jon-burkard-cpyb-88b58716</t>
  </si>
  <si>
    <t>robert-altmeyer-85a66916a</t>
  </si>
  <si>
    <t>(519) 623-2620 x301</t>
  </si>
  <si>
    <t>(724) 468-3434 x213</t>
  </si>
  <si>
    <t>Card/Gift/Novelty</t>
  </si>
  <si>
    <t>Office Products/Stationery</t>
  </si>
  <si>
    <t>Auto Aftermarket Retailers</t>
  </si>
  <si>
    <t>Houseware/Giftware</t>
  </si>
  <si>
    <t>Consumer Electronics</t>
  </si>
  <si>
    <t>Toy/Hobby/Craft/Fabric Retail</t>
  </si>
  <si>
    <t>Marine Retail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</si>
  <si>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</si>
  <si>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</si>
  <si>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</si>
  <si>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</si>
  <si>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</si>
  <si>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</si>
  <si>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</si>
  <si>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Discount &amp; Dollar Store PLUS database by Chain Store Guide.</t>
  </si>
  <si>
    <t>albert-s.-smyth-co.-inc.</t>
  </si>
  <si>
    <t>a***@anbstationery.com</t>
  </si>
  <si>
    <t>m***@acmoore.com</t>
  </si>
  <si>
    <t>a***@acipartsplus.com</t>
  </si>
  <si>
    <t>a***@lionsafari.com</t>
  </si>
  <si>
    <t>s***@albertsmyth.com</t>
  </si>
  <si>
    <t>f***@ferrettigroup.com</t>
  </si>
  <si>
    <t>s***@bedbathhome.com</t>
  </si>
  <si>
    <t>j***@1800flowers.com</t>
  </si>
  <si>
    <t>b***@anbstationery.com</t>
  </si>
  <si>
    <t>P***@acmoore.com</t>
  </si>
  <si>
    <t>g***@abcwarehouse.com</t>
  </si>
  <si>
    <t>k***@acipartsplus.com</t>
  </si>
  <si>
    <t>m***@adventurelandpark.com</t>
  </si>
  <si>
    <t>m***@lionsafari.com</t>
  </si>
  <si>
    <t>b***@smythjewelers.com</t>
  </si>
  <si>
    <t>j***@ferrettigroup.com</t>
  </si>
  <si>
    <t>b***@altmeyers.com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</si>
</sst>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***@bedbathhome.com" TargetMode="External"/><Relationship Id="rId13" Type="http://schemas.openxmlformats.org/officeDocument/2006/relationships/hyperlink" Target="mailto:k***@acipartsplus.com" TargetMode="External"/><Relationship Id="rId18" Type="http://schemas.openxmlformats.org/officeDocument/2006/relationships/hyperlink" Target="mailto:b***@altmeyers.com" TargetMode="External"/><Relationship Id="rId3" Type="http://schemas.openxmlformats.org/officeDocument/2006/relationships/hyperlink" Target="mailto:m***@acmoore.com" TargetMode="External"/><Relationship Id="rId7" Type="http://schemas.openxmlformats.org/officeDocument/2006/relationships/hyperlink" Target="mailto:f***@ferrettigroup.com" TargetMode="External"/><Relationship Id="rId12" Type="http://schemas.openxmlformats.org/officeDocument/2006/relationships/hyperlink" Target="mailto:g***@abcwarehouse.com" TargetMode="External"/><Relationship Id="rId17" Type="http://schemas.openxmlformats.org/officeDocument/2006/relationships/hyperlink" Target="mailto:j***@ferrettigroup.com" TargetMode="External"/><Relationship Id="rId2" Type="http://schemas.openxmlformats.org/officeDocument/2006/relationships/hyperlink" Target="mailto:a***@anbstationery.com" TargetMode="External"/><Relationship Id="rId16" Type="http://schemas.openxmlformats.org/officeDocument/2006/relationships/hyperlink" Target="mailto:b***@smythjewelers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s***@albertsmyth.com" TargetMode="External"/><Relationship Id="rId11" Type="http://schemas.openxmlformats.org/officeDocument/2006/relationships/hyperlink" Target="mailto:P***@acmoore.com" TargetMode="External"/><Relationship Id="rId5" Type="http://schemas.openxmlformats.org/officeDocument/2006/relationships/hyperlink" Target="mailto:a***@lionsafari.com" TargetMode="External"/><Relationship Id="rId15" Type="http://schemas.openxmlformats.org/officeDocument/2006/relationships/hyperlink" Target="mailto:m***@lionsafari.com" TargetMode="External"/><Relationship Id="rId10" Type="http://schemas.openxmlformats.org/officeDocument/2006/relationships/hyperlink" Target="mailto:b***@anbstationery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a***@acipartsplus.com" TargetMode="External"/><Relationship Id="rId9" Type="http://schemas.openxmlformats.org/officeDocument/2006/relationships/hyperlink" Target="mailto:j***@1800flowers.com" TargetMode="External"/><Relationship Id="rId14" Type="http://schemas.openxmlformats.org/officeDocument/2006/relationships/hyperlink" Target="mailto:m***@adventurelandpar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5"/>
  <sheetViews>
    <sheetView tabSelected="1" workbookViewId="0"/>
  </sheetViews>
  <sheetFormatPr defaultRowHeight="15" x14ac:dyDescent="0.25"/>
  <cols>
    <col min="1" max="1" width="13.7109375" style="1" bestFit="1" customWidth="1"/>
    <col min="2" max="2" width="27.42578125" style="1" bestFit="1" customWidth="1"/>
    <col min="3" max="3" width="28.5703125" style="1" customWidth="1"/>
    <col min="4" max="4" width="15" style="1" customWidth="1"/>
    <col min="5" max="5" width="7.85546875" style="1" customWidth="1"/>
    <col min="6" max="6" width="10.7109375" style="1" customWidth="1"/>
    <col min="7" max="8" width="13.7109375" style="1" customWidth="1"/>
    <col min="9" max="9" width="22.85546875" style="1" customWidth="1"/>
    <col min="10" max="10" width="15" style="1" customWidth="1"/>
    <col min="11" max="11" width="28.42578125" style="1" customWidth="1"/>
    <col min="12" max="12" width="24.5703125" style="1" customWidth="1"/>
    <col min="13" max="13" width="15" style="1" customWidth="1"/>
    <col min="14" max="14" width="18.42578125" style="1" customWidth="1"/>
    <col min="15" max="15" width="36.140625" style="1" customWidth="1"/>
    <col min="16" max="16" width="118.5703125" style="1" customWidth="1"/>
    <col min="17" max="17" width="30.85546875" style="1" customWidth="1"/>
    <col min="18" max="18" width="18.5703125" style="1" customWidth="1"/>
    <col min="19" max="19" width="37.28515625" style="1" bestFit="1" customWidth="1"/>
    <col min="20" max="20" width="11.5703125" style="1" bestFit="1" customWidth="1"/>
    <col min="21" max="21" width="19.140625" style="1" bestFit="1" customWidth="1"/>
    <col min="22" max="22" width="12.85546875" style="1" bestFit="1" customWidth="1"/>
    <col min="23" max="23" width="15.42578125" style="1" bestFit="1" customWidth="1"/>
    <col min="24" max="24" width="13.5703125" style="1" bestFit="1" customWidth="1"/>
    <col min="25" max="25" width="8.42578125" style="1" bestFit="1" customWidth="1"/>
    <col min="26" max="26" width="12.28515625" style="1" bestFit="1" customWidth="1"/>
    <col min="27" max="27" width="69.140625" style="1" bestFit="1" customWidth="1"/>
    <col min="28" max="28" width="20.140625" style="1" bestFit="1" customWidth="1"/>
    <col min="29" max="29" width="18" style="1" bestFit="1" customWidth="1"/>
    <col min="30" max="30" width="28.5703125" style="1" bestFit="1" customWidth="1"/>
    <col min="31" max="31" width="32" style="1" bestFit="1" customWidth="1"/>
    <col min="32" max="32" width="18.28515625" style="1" bestFit="1" customWidth="1"/>
    <col min="33" max="33" width="21.28515625" style="1" bestFit="1" customWidth="1"/>
    <col min="34" max="34" width="12.85546875" style="1" bestFit="1" customWidth="1"/>
    <col min="35" max="35" width="27.85546875" style="1" bestFit="1" customWidth="1"/>
    <col min="36" max="36" width="24.140625" style="1" bestFit="1" customWidth="1"/>
    <col min="37" max="37" width="15.7109375" style="1" bestFit="1" customWidth="1"/>
    <col min="38" max="38" width="30.5703125" style="1" bestFit="1" customWidth="1"/>
    <col min="39" max="39" width="28.140625" style="1" bestFit="1" customWidth="1"/>
    <col min="40" max="40" width="19" style="1" bestFit="1" customWidth="1"/>
    <col min="41" max="41" width="8.5703125" style="1" bestFit="1" customWidth="1"/>
    <col min="42" max="42" width="17.5703125" style="1" bestFit="1" customWidth="1"/>
    <col min="43" max="43" width="20.5703125" style="1" bestFit="1" customWidth="1"/>
    <col min="44" max="16384" width="9.140625" style="1"/>
  </cols>
  <sheetData>
    <row r="1" spans="1:43" s="3" customFormat="1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</row>
    <row r="2" spans="1:43" ht="15" customHeight="1" x14ac:dyDescent="0.25">
      <c r="A2" s="1">
        <v>1000163907</v>
      </c>
      <c r="B2" s="1" t="s">
        <v>43</v>
      </c>
      <c r="C2" s="1" t="s">
        <v>53</v>
      </c>
      <c r="D2" s="1" t="s">
        <v>63</v>
      </c>
      <c r="E2" s="1" t="s">
        <v>75</v>
      </c>
      <c r="F2" s="1" t="s">
        <v>84</v>
      </c>
      <c r="G2" s="1" t="s">
        <v>94</v>
      </c>
      <c r="H2" s="1" t="s">
        <v>104</v>
      </c>
      <c r="I2" s="1" t="s">
        <v>53</v>
      </c>
      <c r="J2" s="1" t="s">
        <v>63</v>
      </c>
      <c r="K2" s="1" t="s">
        <v>116</v>
      </c>
      <c r="L2" s="1" t="s">
        <v>126</v>
      </c>
      <c r="M2" s="1" t="s">
        <v>75</v>
      </c>
      <c r="N2" s="1" t="s">
        <v>84</v>
      </c>
      <c r="P2" s="2" t="str">
        <f>HYPERLINK("http://www.1800baskets.com, http://www.1800flowers.com, http://www.cherylandco.com, http://www.thepopcornfactory.com","http://www.1800baskets.com, http://www.1800flowers.com, http://www.cherylandco.com, http://www.thepopcornfactory.com")</f>
        <v>http://www.1800baskets.com, http://www.1800flowers.com, http://www.cherylandco.com, http://www.thepopcornfactory.com</v>
      </c>
      <c r="S2" s="1" t="s">
        <v>145</v>
      </c>
      <c r="T2" s="1">
        <v>1007366470</v>
      </c>
      <c r="U2" s="1" t="s">
        <v>152</v>
      </c>
      <c r="V2" s="1" t="s">
        <v>162</v>
      </c>
      <c r="W2" s="1" t="s">
        <v>169</v>
      </c>
      <c r="X2" s="1" t="s">
        <v>170</v>
      </c>
      <c r="Z2" s="1" t="s">
        <v>181</v>
      </c>
      <c r="AA2" s="1" t="s">
        <v>182</v>
      </c>
      <c r="AD2" s="1" t="s">
        <v>191</v>
      </c>
      <c r="AE2" s="2" t="s">
        <v>222</v>
      </c>
      <c r="AG2" s="1">
        <v>162</v>
      </c>
      <c r="AH2" s="1">
        <v>153</v>
      </c>
      <c r="AI2" s="1">
        <v>-5.56</v>
      </c>
      <c r="AJ2" s="4">
        <v>1248623000</v>
      </c>
      <c r="AK2" s="4">
        <v>1489637000</v>
      </c>
      <c r="AL2" s="1">
        <v>19.3</v>
      </c>
      <c r="AM2" s="1" t="s">
        <v>199</v>
      </c>
    </row>
    <row r="3" spans="1:43" ht="15" customHeight="1" x14ac:dyDescent="0.25">
      <c r="A3" s="1">
        <v>1000041844</v>
      </c>
      <c r="B3" s="1" t="s">
        <v>44</v>
      </c>
      <c r="C3" s="1" t="s">
        <v>54</v>
      </c>
      <c r="D3" s="1" t="s">
        <v>64</v>
      </c>
      <c r="E3" s="1" t="s">
        <v>76</v>
      </c>
      <c r="F3" s="1" t="s">
        <v>85</v>
      </c>
      <c r="G3" s="1" t="s">
        <v>95</v>
      </c>
      <c r="H3" s="1" t="s">
        <v>105</v>
      </c>
      <c r="I3" s="1" t="s">
        <v>54</v>
      </c>
      <c r="J3" s="1" t="s">
        <v>64</v>
      </c>
      <c r="K3" s="1" t="s">
        <v>117</v>
      </c>
      <c r="L3" s="1" t="s">
        <v>127</v>
      </c>
      <c r="M3" s="1" t="s">
        <v>76</v>
      </c>
      <c r="N3" s="1" t="s">
        <v>85</v>
      </c>
      <c r="O3" s="2" t="s">
        <v>215</v>
      </c>
      <c r="P3" s="2" t="str">
        <f>HYPERLINK("http://www.anbstationery.com","http://www.anbstationery.com")</f>
        <v>http://www.anbstationery.com</v>
      </c>
      <c r="Q3" s="1" t="s">
        <v>138</v>
      </c>
      <c r="T3" s="1">
        <v>1007555520</v>
      </c>
      <c r="U3" s="1" t="s">
        <v>153</v>
      </c>
      <c r="V3" s="1" t="s">
        <v>163</v>
      </c>
      <c r="X3" s="1" t="s">
        <v>171</v>
      </c>
      <c r="Z3" s="1" t="s">
        <v>181</v>
      </c>
      <c r="AA3" s="1" t="s">
        <v>183</v>
      </c>
      <c r="AE3" s="2" t="s">
        <v>223</v>
      </c>
      <c r="AG3" s="1">
        <v>1</v>
      </c>
      <c r="AH3" s="1">
        <v>1</v>
      </c>
      <c r="AI3" s="1">
        <v>0</v>
      </c>
      <c r="AJ3" s="4">
        <v>1563000</v>
      </c>
      <c r="AK3" s="4">
        <v>1641000</v>
      </c>
      <c r="AL3" s="1">
        <v>4.99</v>
      </c>
      <c r="AM3" s="1" t="s">
        <v>200</v>
      </c>
    </row>
    <row r="4" spans="1:43" ht="15" customHeight="1" x14ac:dyDescent="0.25">
      <c r="A4" s="1">
        <v>1000303804</v>
      </c>
      <c r="B4" s="1" t="s">
        <v>45</v>
      </c>
      <c r="C4" s="1" t="s">
        <v>55</v>
      </c>
      <c r="D4" s="1" t="s">
        <v>65</v>
      </c>
      <c r="E4" s="1" t="s">
        <v>78</v>
      </c>
      <c r="F4" s="1" t="s">
        <v>86</v>
      </c>
      <c r="G4" s="1" t="s">
        <v>96</v>
      </c>
      <c r="H4" s="1" t="s">
        <v>106</v>
      </c>
      <c r="I4" s="1" t="s">
        <v>55</v>
      </c>
      <c r="J4" s="1" t="s">
        <v>65</v>
      </c>
      <c r="K4" s="1" t="s">
        <v>118</v>
      </c>
      <c r="L4" s="1" t="s">
        <v>128</v>
      </c>
      <c r="M4" s="1" t="s">
        <v>78</v>
      </c>
      <c r="N4" s="1" t="s">
        <v>86</v>
      </c>
      <c r="O4" s="2" t="s">
        <v>216</v>
      </c>
      <c r="P4" s="2" t="str">
        <f>HYPERLINK("http://www.acmoore.com, http://www.ACMooreRewards.com","http://www.acmoore.com, http://www.ACMooreRewards.com")</f>
        <v>http://www.acmoore.com, http://www.ACMooreRewards.com</v>
      </c>
      <c r="S4" s="1" t="s">
        <v>146</v>
      </c>
      <c r="T4" s="1">
        <v>1008678670</v>
      </c>
      <c r="U4" s="1" t="s">
        <v>154</v>
      </c>
      <c r="V4" s="1" t="s">
        <v>164</v>
      </c>
      <c r="X4" s="1" t="s">
        <v>172</v>
      </c>
      <c r="Z4" s="1" t="s">
        <v>181</v>
      </c>
      <c r="AA4" s="1" t="s">
        <v>185</v>
      </c>
      <c r="AE4" s="2" t="s">
        <v>224</v>
      </c>
      <c r="AG4" s="1">
        <v>138</v>
      </c>
      <c r="AH4" s="1">
        <v>138</v>
      </c>
      <c r="AI4" s="1">
        <v>0</v>
      </c>
      <c r="AJ4" s="4">
        <v>470500000</v>
      </c>
      <c r="AK4" s="4">
        <v>450000000</v>
      </c>
      <c r="AL4" s="1">
        <v>-4.3600000000000003</v>
      </c>
      <c r="AM4" s="1" t="s">
        <v>204</v>
      </c>
    </row>
    <row r="5" spans="1:43" ht="15" customHeight="1" x14ac:dyDescent="0.25">
      <c r="A5" s="1">
        <v>1000046637</v>
      </c>
      <c r="B5" s="1" t="s">
        <v>46</v>
      </c>
      <c r="C5" s="1" t="s">
        <v>56</v>
      </c>
      <c r="D5" s="1" t="s">
        <v>66</v>
      </c>
      <c r="E5" s="1" t="s">
        <v>80</v>
      </c>
      <c r="F5" s="1" t="s">
        <v>87</v>
      </c>
      <c r="G5" s="1" t="s">
        <v>97</v>
      </c>
      <c r="H5" s="1" t="s">
        <v>107</v>
      </c>
      <c r="I5" s="1" t="s">
        <v>114</v>
      </c>
      <c r="J5" s="1" t="s">
        <v>66</v>
      </c>
      <c r="K5" s="1" t="s">
        <v>119</v>
      </c>
      <c r="L5" s="1" t="s">
        <v>129</v>
      </c>
      <c r="M5" s="1" t="s">
        <v>80</v>
      </c>
      <c r="N5" s="1" t="s">
        <v>136</v>
      </c>
      <c r="P5" s="2" t="str">
        <f>HYPERLINK("http://www.abcwarehouse.com, http://www.hawthorneonlinestore.com, http://www.mickeyshorr.com","http://www.abcwarehouse.com, http://www.hawthorneonlinestore.com, http://www.mickeyshorr.com")</f>
        <v>http://www.abcwarehouse.com, http://www.hawthorneonlinestore.com, http://www.mickeyshorr.com</v>
      </c>
      <c r="S5" s="1" t="s">
        <v>147</v>
      </c>
      <c r="T5" s="1">
        <v>1006848312</v>
      </c>
      <c r="U5" s="1" t="s">
        <v>155</v>
      </c>
      <c r="V5" s="1" t="s">
        <v>165</v>
      </c>
      <c r="X5" s="1" t="s">
        <v>173</v>
      </c>
      <c r="Z5" s="1" t="s">
        <v>181</v>
      </c>
      <c r="AA5" s="1" t="s">
        <v>186</v>
      </c>
      <c r="AD5" s="1" t="s">
        <v>192</v>
      </c>
      <c r="AE5" s="2" t="s">
        <v>225</v>
      </c>
      <c r="AG5" s="1">
        <v>62</v>
      </c>
      <c r="AH5" s="1">
        <v>62</v>
      </c>
      <c r="AI5" s="1">
        <v>0</v>
      </c>
      <c r="AJ5" s="4">
        <v>419000000</v>
      </c>
      <c r="AK5" s="4">
        <v>420000000</v>
      </c>
      <c r="AL5" s="1">
        <v>0.24</v>
      </c>
      <c r="AM5" s="1" t="s">
        <v>203</v>
      </c>
    </row>
    <row r="6" spans="1:43" ht="15" customHeight="1" x14ac:dyDescent="0.25">
      <c r="A6" s="1">
        <v>1000034425</v>
      </c>
      <c r="B6" s="1" t="s">
        <v>47</v>
      </c>
      <c r="C6" s="1" t="s">
        <v>57</v>
      </c>
      <c r="D6" s="1" t="s">
        <v>68</v>
      </c>
      <c r="E6" s="1" t="s">
        <v>80</v>
      </c>
      <c r="F6" s="1" t="s">
        <v>88</v>
      </c>
      <c r="G6" s="1" t="s">
        <v>98</v>
      </c>
      <c r="H6" s="1" t="s">
        <v>108</v>
      </c>
      <c r="I6" s="1" t="s">
        <v>57</v>
      </c>
      <c r="J6" s="1" t="s">
        <v>68</v>
      </c>
      <c r="K6" s="1" t="s">
        <v>120</v>
      </c>
      <c r="L6" s="1" t="s">
        <v>131</v>
      </c>
      <c r="M6" s="1" t="s">
        <v>80</v>
      </c>
      <c r="N6" s="1" t="s">
        <v>88</v>
      </c>
      <c r="O6" s="2" t="s">
        <v>217</v>
      </c>
      <c r="P6" s="2" t="str">
        <f>HYPERLINK("http://www.acipartsplus.com","http://www.acipartsplus.com")</f>
        <v>http://www.acipartsplus.com</v>
      </c>
      <c r="S6" s="1" t="s">
        <v>148</v>
      </c>
      <c r="T6" s="1">
        <v>1007704239</v>
      </c>
      <c r="U6" s="1" t="s">
        <v>156</v>
      </c>
      <c r="V6" s="1" t="s">
        <v>166</v>
      </c>
      <c r="X6" s="1" t="s">
        <v>174</v>
      </c>
      <c r="Z6" s="1" t="s">
        <v>181</v>
      </c>
      <c r="AA6" s="1" t="s">
        <v>187</v>
      </c>
      <c r="AD6" s="1" t="s">
        <v>193</v>
      </c>
      <c r="AE6" s="2" t="s">
        <v>226</v>
      </c>
      <c r="AG6" s="1">
        <v>26</v>
      </c>
      <c r="AH6" s="1">
        <v>25</v>
      </c>
      <c r="AI6" s="1">
        <v>-3.85</v>
      </c>
      <c r="AJ6" s="4">
        <v>40000000</v>
      </c>
      <c r="AK6" s="4">
        <v>38500000</v>
      </c>
      <c r="AL6" s="1">
        <v>-3.75</v>
      </c>
      <c r="AM6" s="1" t="s">
        <v>201</v>
      </c>
    </row>
    <row r="7" spans="1:43" ht="15" customHeight="1" x14ac:dyDescent="0.25">
      <c r="A7" s="1">
        <v>1000307728</v>
      </c>
      <c r="B7" s="1" t="s">
        <v>48</v>
      </c>
      <c r="C7" s="1" t="s">
        <v>58</v>
      </c>
      <c r="D7" s="1" t="s">
        <v>69</v>
      </c>
      <c r="E7" s="1" t="s">
        <v>82</v>
      </c>
      <c r="F7" s="1" t="s">
        <v>89</v>
      </c>
      <c r="G7" s="1" t="s">
        <v>99</v>
      </c>
      <c r="H7" s="1" t="s">
        <v>109</v>
      </c>
      <c r="I7" s="1" t="s">
        <v>115</v>
      </c>
      <c r="J7" s="1" t="s">
        <v>67</v>
      </c>
      <c r="K7" s="1" t="s">
        <v>121</v>
      </c>
      <c r="L7" s="1" t="s">
        <v>130</v>
      </c>
      <c r="M7" s="1" t="s">
        <v>82</v>
      </c>
      <c r="N7" s="1" t="s">
        <v>137</v>
      </c>
      <c r="P7" s="2" t="str">
        <f>HYPERLINK("http://www.adventurelandpark.com","http://www.adventurelandpark.com")</f>
        <v>http://www.adventurelandpark.com</v>
      </c>
      <c r="Q7" s="1" t="s">
        <v>139</v>
      </c>
      <c r="T7" s="1">
        <v>1008630242</v>
      </c>
      <c r="U7" s="1" t="s">
        <v>157</v>
      </c>
      <c r="V7" s="1" t="s">
        <v>167</v>
      </c>
      <c r="X7" s="1" t="s">
        <v>175</v>
      </c>
      <c r="Z7" s="1" t="s">
        <v>181</v>
      </c>
      <c r="AA7" s="1" t="s">
        <v>187</v>
      </c>
      <c r="AD7" s="1" t="s">
        <v>194</v>
      </c>
      <c r="AE7" s="2" t="s">
        <v>227</v>
      </c>
      <c r="AG7" s="1">
        <v>12</v>
      </c>
      <c r="AH7" s="1">
        <v>15</v>
      </c>
      <c r="AI7" s="1">
        <v>25</v>
      </c>
      <c r="AJ7" s="4">
        <v>810000</v>
      </c>
      <c r="AK7" s="4">
        <v>1013000</v>
      </c>
      <c r="AL7" s="1">
        <v>25.06</v>
      </c>
      <c r="AM7" s="1" t="s">
        <v>199</v>
      </c>
    </row>
    <row r="8" spans="1:43" ht="15" customHeight="1" x14ac:dyDescent="0.25">
      <c r="A8" s="1">
        <v>1000307700</v>
      </c>
      <c r="B8" s="1" t="s">
        <v>49</v>
      </c>
      <c r="C8" s="1" t="s">
        <v>59</v>
      </c>
      <c r="D8" s="1" t="s">
        <v>70</v>
      </c>
      <c r="E8" s="1" t="s">
        <v>79</v>
      </c>
      <c r="F8" s="1" t="s">
        <v>90</v>
      </c>
      <c r="G8" s="1" t="s">
        <v>100</v>
      </c>
      <c r="H8" s="1" t="s">
        <v>110</v>
      </c>
      <c r="I8" s="1" t="s">
        <v>59</v>
      </c>
      <c r="J8" s="1" t="s">
        <v>70</v>
      </c>
      <c r="K8" s="1" t="s">
        <v>122</v>
      </c>
      <c r="L8" s="1" t="s">
        <v>132</v>
      </c>
      <c r="M8" s="1" t="s">
        <v>79</v>
      </c>
      <c r="N8" s="1" t="s">
        <v>90</v>
      </c>
      <c r="O8" s="2" t="s">
        <v>218</v>
      </c>
      <c r="P8" s="2" t="str">
        <f>HYPERLINK("http://www.lionsafari.com","http://www.lionsafari.com")</f>
        <v>http://www.lionsafari.com</v>
      </c>
      <c r="Q8" s="1" t="s">
        <v>140</v>
      </c>
      <c r="S8" s="1" t="s">
        <v>149</v>
      </c>
      <c r="T8" s="1">
        <v>1008244439</v>
      </c>
      <c r="U8" s="1" t="s">
        <v>158</v>
      </c>
      <c r="V8" s="1" t="s">
        <v>167</v>
      </c>
      <c r="X8" s="1" t="s">
        <v>176</v>
      </c>
      <c r="Z8" s="1" t="s">
        <v>181</v>
      </c>
      <c r="AA8" s="1" t="s">
        <v>188</v>
      </c>
      <c r="AE8" s="2" t="s">
        <v>228</v>
      </c>
      <c r="AF8" s="1" t="s">
        <v>197</v>
      </c>
      <c r="AG8" s="1">
        <v>7</v>
      </c>
      <c r="AH8" s="1">
        <v>10</v>
      </c>
      <c r="AI8" s="1">
        <v>42.86</v>
      </c>
      <c r="AJ8" s="4">
        <v>2000000</v>
      </c>
      <c r="AK8" s="4">
        <v>2900000</v>
      </c>
      <c r="AL8" s="1">
        <v>45</v>
      </c>
      <c r="AM8" s="1" t="s">
        <v>199</v>
      </c>
    </row>
    <row r="9" spans="1:43" ht="15" customHeight="1" x14ac:dyDescent="0.25">
      <c r="A9" s="1">
        <v>1000017140</v>
      </c>
      <c r="B9" s="1" t="s">
        <v>50</v>
      </c>
      <c r="C9" s="1" t="s">
        <v>60</v>
      </c>
      <c r="D9" s="1" t="s">
        <v>71</v>
      </c>
      <c r="E9" s="1" t="s">
        <v>77</v>
      </c>
      <c r="F9" s="1" t="s">
        <v>91</v>
      </c>
      <c r="G9" s="1" t="s">
        <v>101</v>
      </c>
      <c r="H9" s="1" t="s">
        <v>111</v>
      </c>
      <c r="I9" s="1" t="s">
        <v>60</v>
      </c>
      <c r="J9" s="1" t="s">
        <v>71</v>
      </c>
      <c r="K9" s="1" t="s">
        <v>123</v>
      </c>
      <c r="L9" s="1" t="s">
        <v>133</v>
      </c>
      <c r="M9" s="1" t="s">
        <v>77</v>
      </c>
      <c r="N9" s="1" t="s">
        <v>91</v>
      </c>
      <c r="O9" s="2" t="s">
        <v>219</v>
      </c>
      <c r="P9" s="2" t="str">
        <f>HYPERLINK("http://www.smythjewelers.com","http://www.smythjewelers.com")</f>
        <v>http://www.smythjewelers.com</v>
      </c>
      <c r="Q9" s="1" t="s">
        <v>141</v>
      </c>
      <c r="R9" s="1" t="s">
        <v>143</v>
      </c>
      <c r="S9" s="1" t="s">
        <v>214</v>
      </c>
      <c r="T9" s="1">
        <v>1007667185</v>
      </c>
      <c r="U9" s="1" t="s">
        <v>159</v>
      </c>
      <c r="V9" s="1" t="s">
        <v>74</v>
      </c>
      <c r="X9" s="1" t="s">
        <v>177</v>
      </c>
      <c r="Y9" s="1" t="s">
        <v>180</v>
      </c>
      <c r="Z9" s="1" t="s">
        <v>181</v>
      </c>
      <c r="AA9" s="1" t="s">
        <v>189</v>
      </c>
      <c r="AE9" s="2" t="s">
        <v>229</v>
      </c>
      <c r="AG9" s="1">
        <v>3</v>
      </c>
      <c r="AH9" s="1">
        <v>3</v>
      </c>
      <c r="AI9" s="1">
        <v>0</v>
      </c>
      <c r="AJ9" s="4">
        <v>125000000</v>
      </c>
      <c r="AK9" s="4">
        <v>127000000</v>
      </c>
      <c r="AL9" s="1">
        <v>1.6</v>
      </c>
      <c r="AM9" s="1" t="s">
        <v>202</v>
      </c>
    </row>
    <row r="10" spans="1:43" ht="15" customHeight="1" x14ac:dyDescent="0.25">
      <c r="A10" s="1">
        <v>1000215691</v>
      </c>
      <c r="B10" s="1" t="s">
        <v>51</v>
      </c>
      <c r="C10" s="1" t="s">
        <v>61</v>
      </c>
      <c r="D10" s="1" t="s">
        <v>72</v>
      </c>
      <c r="E10" s="1" t="s">
        <v>81</v>
      </c>
      <c r="F10" s="1" t="s">
        <v>92</v>
      </c>
      <c r="G10" s="1" t="s">
        <v>102</v>
      </c>
      <c r="H10" s="1" t="s">
        <v>112</v>
      </c>
      <c r="I10" s="1" t="s">
        <v>61</v>
      </c>
      <c r="J10" s="1" t="s">
        <v>72</v>
      </c>
      <c r="K10" s="1" t="s">
        <v>124</v>
      </c>
      <c r="L10" s="1" t="s">
        <v>134</v>
      </c>
      <c r="M10" s="1" t="s">
        <v>81</v>
      </c>
      <c r="N10" s="1" t="s">
        <v>92</v>
      </c>
      <c r="O10" s="2" t="s">
        <v>220</v>
      </c>
      <c r="P10" s="2" t="str">
        <f>HYPERLINK("http://www.alliedmarine.com","http://www.alliedmarine.com")</f>
        <v>http://www.alliedmarine.com</v>
      </c>
      <c r="S10" s="1" t="s">
        <v>150</v>
      </c>
      <c r="T10" s="1">
        <v>1008714610</v>
      </c>
      <c r="U10" s="1" t="s">
        <v>160</v>
      </c>
      <c r="V10" s="1" t="s">
        <v>168</v>
      </c>
      <c r="X10" s="1" t="s">
        <v>178</v>
      </c>
      <c r="Z10" s="1" t="s">
        <v>181</v>
      </c>
      <c r="AA10" s="1" t="s">
        <v>184</v>
      </c>
      <c r="AD10" s="1" t="s">
        <v>195</v>
      </c>
      <c r="AE10" s="2" t="s">
        <v>230</v>
      </c>
      <c r="AG10" s="1">
        <v>5</v>
      </c>
      <c r="AH10" s="1">
        <v>7</v>
      </c>
      <c r="AI10" s="1">
        <v>40</v>
      </c>
      <c r="AJ10" s="4">
        <v>11000000</v>
      </c>
      <c r="AK10" s="4">
        <v>13100000</v>
      </c>
      <c r="AL10" s="1">
        <v>19.09</v>
      </c>
      <c r="AM10" s="1" t="s">
        <v>205</v>
      </c>
    </row>
    <row r="11" spans="1:43" ht="15" customHeight="1" x14ac:dyDescent="0.25">
      <c r="A11" s="1">
        <v>1000219456</v>
      </c>
      <c r="B11" s="1" t="s">
        <v>52</v>
      </c>
      <c r="C11" s="1" t="s">
        <v>62</v>
      </c>
      <c r="D11" s="1" t="s">
        <v>73</v>
      </c>
      <c r="E11" s="1" t="s">
        <v>83</v>
      </c>
      <c r="F11" s="1" t="s">
        <v>93</v>
      </c>
      <c r="G11" s="1" t="s">
        <v>103</v>
      </c>
      <c r="H11" s="1" t="s">
        <v>113</v>
      </c>
      <c r="I11" s="1" t="s">
        <v>62</v>
      </c>
      <c r="J11" s="1" t="s">
        <v>73</v>
      </c>
      <c r="K11" s="1" t="s">
        <v>125</v>
      </c>
      <c r="L11" s="1" t="s">
        <v>135</v>
      </c>
      <c r="M11" s="1" t="s">
        <v>83</v>
      </c>
      <c r="N11" s="1" t="s">
        <v>93</v>
      </c>
      <c r="O11" s="2" t="s">
        <v>221</v>
      </c>
      <c r="P11" s="2" t="str">
        <f>HYPERLINK("http://www.bedbathhome.com","http://www.bedbathhome.com")</f>
        <v>http://www.bedbathhome.com</v>
      </c>
      <c r="Q11" s="1" t="s">
        <v>142</v>
      </c>
      <c r="R11" s="1" t="s">
        <v>144</v>
      </c>
      <c r="S11" s="1" t="s">
        <v>151</v>
      </c>
      <c r="T11" s="1">
        <v>1008078093</v>
      </c>
      <c r="U11" s="1" t="s">
        <v>161</v>
      </c>
      <c r="V11" s="1" t="s">
        <v>74</v>
      </c>
      <c r="X11" s="1" t="s">
        <v>179</v>
      </c>
      <c r="Z11" s="1" t="s">
        <v>181</v>
      </c>
      <c r="AA11" s="1" t="s">
        <v>190</v>
      </c>
      <c r="AD11" s="1" t="s">
        <v>196</v>
      </c>
      <c r="AE11" s="2" t="s">
        <v>231</v>
      </c>
      <c r="AF11" s="1" t="s">
        <v>198</v>
      </c>
      <c r="AG11" s="1">
        <v>11</v>
      </c>
      <c r="AH11" s="1">
        <v>7</v>
      </c>
      <c r="AI11" s="1">
        <v>-36.36</v>
      </c>
      <c r="AJ11" s="4">
        <v>34375000</v>
      </c>
      <c r="AK11" s="4">
        <v>21875000</v>
      </c>
      <c r="AL11" s="1">
        <v>-36.36</v>
      </c>
      <c r="AM11" s="1" t="s">
        <v>202</v>
      </c>
    </row>
    <row r="15" spans="1:43" x14ac:dyDescent="0.25">
      <c r="A15" s="5" t="s">
        <v>213</v>
      </c>
      <c r="B15" s="5"/>
      <c r="C15" s="5"/>
      <c r="D15" s="5"/>
      <c r="E15" s="5"/>
      <c r="F15" s="5"/>
    </row>
    <row r="16" spans="1:43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206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207</v>
      </c>
      <c r="B19" s="5"/>
      <c r="C19" s="5"/>
      <c r="D19" s="5"/>
      <c r="E19" s="5"/>
      <c r="F19" s="5"/>
    </row>
    <row r="20" spans="1:6" x14ac:dyDescent="0.25">
      <c r="A20" s="5" t="s">
        <v>208</v>
      </c>
      <c r="B20" s="5"/>
      <c r="C20" s="5"/>
      <c r="D20" s="5"/>
      <c r="E20" s="5"/>
      <c r="F20" s="5"/>
    </row>
    <row r="21" spans="1:6" x14ac:dyDescent="0.25">
      <c r="A21" s="7" t="s">
        <v>209</v>
      </c>
      <c r="B21" s="7"/>
      <c r="C21" s="7"/>
      <c r="D21" s="7"/>
      <c r="E21" s="7"/>
      <c r="F21" s="7"/>
    </row>
    <row r="22" spans="1:6" x14ac:dyDescent="0.25">
      <c r="A22" s="7" t="s">
        <v>210</v>
      </c>
      <c r="B22" s="7"/>
      <c r="C22" s="7"/>
      <c r="D22" s="7"/>
      <c r="E22" s="7"/>
      <c r="F22" s="7"/>
    </row>
    <row r="23" spans="1:6" x14ac:dyDescent="0.25">
      <c r="A23" s="7" t="s">
        <v>211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212</v>
      </c>
      <c r="B25" s="9"/>
      <c r="C25" s="9"/>
      <c r="D25" s="9"/>
      <c r="E25" s="9"/>
      <c r="F25" s="9"/>
    </row>
  </sheetData>
  <autoFilter ref="A1:AQ11" xr:uid="{00000000-0009-0000-0000-000000000000}"/>
  <hyperlinks>
    <hyperlink ref="A25" r:id="rId1" xr:uid="{00000000-0004-0000-0000-000000000000}"/>
    <hyperlink ref="O3" r:id="rId2" xr:uid="{B9CE0AE1-F608-4483-9DA3-D30F42A1E090}"/>
    <hyperlink ref="O4" r:id="rId3" xr:uid="{B8A8CCC6-38ED-48B5-A744-61F0F78C955D}"/>
    <hyperlink ref="O6" r:id="rId4" xr:uid="{609F2EC6-993E-4A26-8EC6-22BFF7C09E56}"/>
    <hyperlink ref="O8" r:id="rId5" xr:uid="{7EA9DAC3-0864-4FA7-88AE-6E21AF257CD7}"/>
    <hyperlink ref="O9" r:id="rId6" xr:uid="{DB513C0C-7D27-4E2F-B2F6-DA0BC9BE169A}"/>
    <hyperlink ref="O10" r:id="rId7" xr:uid="{3CE2B057-C9AB-41F4-A395-D948C1F84FA7}"/>
    <hyperlink ref="O11" r:id="rId8" xr:uid="{162ECA55-7CC0-4090-AAC1-FF934470B024}"/>
    <hyperlink ref="AE2" r:id="rId9" xr:uid="{83880E48-BF97-469A-A8F8-0DD73ABB3454}"/>
    <hyperlink ref="AE3" r:id="rId10" xr:uid="{776E8B6F-20A3-4CBA-88D9-E87228903D0C}"/>
    <hyperlink ref="AE4" r:id="rId11" xr:uid="{8BDB195C-71C2-471E-A68A-9274BB23902C}"/>
    <hyperlink ref="AE5" r:id="rId12" xr:uid="{6ECB4CFC-58A1-48F0-973E-E5FA9CECB55D}"/>
    <hyperlink ref="AE6" r:id="rId13" xr:uid="{06568516-0496-4CA1-B5B9-E4C5D8848BC0}"/>
    <hyperlink ref="AE7" r:id="rId14" xr:uid="{63608185-A436-485C-94E4-7AD0EF1E1571}"/>
    <hyperlink ref="AE8" r:id="rId15" xr:uid="{E4C35ABE-D8C8-4244-804C-7E8577B37FA8}"/>
    <hyperlink ref="AE9" r:id="rId16" xr:uid="{6E04C333-F1AA-49D2-B183-AC59699518B1}"/>
    <hyperlink ref="AE10" r:id="rId17" xr:uid="{C28E1831-C1AD-416F-9306-66DAD2DDCA38}"/>
    <hyperlink ref="AE11" r:id="rId18" xr:uid="{98BEAA23-3555-4A7A-B176-7DED1897D7B9}"/>
  </hyperlinks>
  <pageMargins left="0.7" right="0.7" top="0.75" bottom="0.75" header="0.3" footer="0.3"/>
  <pageSetup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2021-07-27T13:58:21Z</dcterms:created>
  <dcterms:modified xsi:type="dcterms:W3CDTF">2021-07-30T17:27:22Z</dcterms:modified>
</cp:coreProperties>
</file>