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4A8AACB6-DDE4-4AEE-B91C-32272232FF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</calcChain>
</file>

<file path=xl/sharedStrings.xml><?xml version="1.0" encoding="utf-8"?>
<sst xmlns="http://schemas.openxmlformats.org/spreadsheetml/2006/main" count="291" uniqueCount="226">
  <si>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</si>
  <si>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</si>
  <si>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</si>
  <si>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</si>
  <si>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</si>
  <si>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</si>
  <si>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</si>
  <si>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</si>
  <si>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</si>
  <si>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</si>
  <si>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</si>
  <si>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</si>
  <si>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</si>
  <si>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</t>
  </si>
  <si>
    <t>Mailing Zip4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</si>
  <si>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</si>
  <si>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</si>
  <si>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</si>
  <si>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</si>
  <si>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</si>
  <si>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</si>
  <si>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</si>
  <si>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</si>
  <si>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</si>
  <si>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</si>
  <si>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</si>
  <si>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</si>
  <si>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</si>
  <si>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</si>
  <si>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</si>
  <si>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</si>
  <si>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</si>
  <si>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</si>
  <si>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</si>
  <si>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Total Sales</t>
  </si>
  <si>
    <t>Grocery/C-Store/Other Sales</t>
  </si>
  <si>
    <t>Restaurant/Institution Sales</t>
  </si>
  <si>
    <t>Primary Industry</t>
  </si>
  <si>
    <t>Green Comments</t>
  </si>
  <si>
    <t>Notes</t>
  </si>
  <si>
    <t>Company Status</t>
  </si>
  <si>
    <t>Update Status Date</t>
  </si>
  <si>
    <t>5280 Produce</t>
  </si>
  <si>
    <t>A &amp; B Distributing Company</t>
  </si>
  <si>
    <t>A New Dairy Company Inc.</t>
  </si>
  <si>
    <t>A.D.E. Restaurant Services Inc.</t>
  </si>
  <si>
    <t>A.F. Wendling Co. Inc.</t>
  </si>
  <si>
    <t>A.J. Lanzarotta Wholesale Fruit &amp; Vegetables</t>
  </si>
  <si>
    <t>AAA Restaurant Supply</t>
  </si>
  <si>
    <t>AAT Sales Inc.</t>
  </si>
  <si>
    <t>ABE Janitorial Supply</t>
  </si>
  <si>
    <t>ACC Wholesale Inc.</t>
  </si>
  <si>
    <t xml:space="preserve">1890 E 58th Ave </t>
  </si>
  <si>
    <t xml:space="preserve">107 Randolph St </t>
  </si>
  <si>
    <t xml:space="preserve">1234 W Randolph St </t>
  </si>
  <si>
    <t xml:space="preserve">471 S Irmen Dr </t>
  </si>
  <si>
    <t xml:space="preserve">100 Wendling Plz </t>
  </si>
  <si>
    <t xml:space="preserve">1000 Lakeshore Rd E </t>
  </si>
  <si>
    <t xml:space="preserve">611 E Central Ave </t>
  </si>
  <si>
    <t xml:space="preserve">360 Melvin Dr </t>
  </si>
  <si>
    <t>5420 Florin Perkins Rd Ste 200</t>
  </si>
  <si>
    <t>2961 Olympic Industrial Drive Ste 109</t>
  </si>
  <si>
    <t>Denver</t>
  </si>
  <si>
    <t>Knoxville</t>
  </si>
  <si>
    <t>Chicago</t>
  </si>
  <si>
    <t>Addison</t>
  </si>
  <si>
    <t>Buckhannon</t>
  </si>
  <si>
    <t>Mississauga</t>
  </si>
  <si>
    <t>Wichita</t>
  </si>
  <si>
    <t>Northbrook</t>
  </si>
  <si>
    <t>Sacramento</t>
  </si>
  <si>
    <t>Atlanta</t>
  </si>
  <si>
    <t>CO</t>
  </si>
  <si>
    <t>TN</t>
  </si>
  <si>
    <t>IL</t>
  </si>
  <si>
    <t>CA</t>
  </si>
  <si>
    <t>GA</t>
  </si>
  <si>
    <t>WV</t>
  </si>
  <si>
    <t>ON</t>
  </si>
  <si>
    <t>KS</t>
  </si>
  <si>
    <t>80216-1541</t>
  </si>
  <si>
    <t>37915-1120</t>
  </si>
  <si>
    <t>60607-1604</t>
  </si>
  <si>
    <t>60101-4313</t>
  </si>
  <si>
    <t>26201</t>
  </si>
  <si>
    <t>L5E 1E4</t>
  </si>
  <si>
    <t>67202-1061</t>
  </si>
  <si>
    <t>60062-2009</t>
  </si>
  <si>
    <t>95826-4800</t>
  </si>
  <si>
    <t>30339</t>
  </si>
  <si>
    <t>80216</t>
  </si>
  <si>
    <t>(303) 292-1303</t>
  </si>
  <si>
    <t>(865) 525-9000</t>
  </si>
  <si>
    <t>(312) 421-1234</t>
  </si>
  <si>
    <t>(630) 628-0811</t>
  </si>
  <si>
    <t>(304) 472-5500</t>
  </si>
  <si>
    <t>(905) 891-0510</t>
  </si>
  <si>
    <t>(316) 265-4365</t>
  </si>
  <si>
    <t>(847) 498-3700</t>
  </si>
  <si>
    <t>(916) 381-2222</t>
  </si>
  <si>
    <t>(404) 622-3000</t>
  </si>
  <si>
    <t>(800) 257-7644</t>
  </si>
  <si>
    <t>(312) 421-1840</t>
  </si>
  <si>
    <t>(630) 628-0825</t>
  </si>
  <si>
    <t>(304) 472-5504</t>
  </si>
  <si>
    <t>(905) 891-5527</t>
  </si>
  <si>
    <t>(316) 265-4652</t>
  </si>
  <si>
    <t>(847) 498-0375</t>
  </si>
  <si>
    <t>(404) 622-9716</t>
  </si>
  <si>
    <t>PO Box 27130</t>
  </si>
  <si>
    <t>PO Box 661</t>
  </si>
  <si>
    <t xml:space="preserve">1890 E 58TH AVE </t>
  </si>
  <si>
    <t>PO BOX 27130</t>
  </si>
  <si>
    <t xml:space="preserve">1234 W RANDOLPH ST </t>
  </si>
  <si>
    <t xml:space="preserve">471 S IRMEN DR </t>
  </si>
  <si>
    <t>PO BOX 661</t>
  </si>
  <si>
    <t xml:space="preserve">1000 LAKESHORE RD E </t>
  </si>
  <si>
    <t xml:space="preserve">611 E CENTRAL AVE </t>
  </si>
  <si>
    <t xml:space="preserve">360 MELVIN DR </t>
  </si>
  <si>
    <t>5420 FLORIN PERKINS RD STE 200</t>
  </si>
  <si>
    <t>2961 OLYMPIC INDUSTRIAL DRIVE STE 109</t>
  </si>
  <si>
    <t>DENVER</t>
  </si>
  <si>
    <t>KNOXVILLE</t>
  </si>
  <si>
    <t>CHICAGO</t>
  </si>
  <si>
    <t>ADDISON</t>
  </si>
  <si>
    <t>BUCKHANNON</t>
  </si>
  <si>
    <t>MISSISSAUGA</t>
  </si>
  <si>
    <t>WICHITA</t>
  </si>
  <si>
    <t>NORTHBROOK</t>
  </si>
  <si>
    <t>SACRAMENTO</t>
  </si>
  <si>
    <t>ATLANTA</t>
  </si>
  <si>
    <t>37927</t>
  </si>
  <si>
    <t>60607</t>
  </si>
  <si>
    <t>60101</t>
  </si>
  <si>
    <t>67202</t>
  </si>
  <si>
    <t>60062</t>
  </si>
  <si>
    <t>95826</t>
  </si>
  <si>
    <t>1541</t>
  </si>
  <si>
    <t>7130</t>
  </si>
  <si>
    <t>1604</t>
  </si>
  <si>
    <t>4313</t>
  </si>
  <si>
    <t>0661</t>
  </si>
  <si>
    <t>1061</t>
  </si>
  <si>
    <t>2009</t>
  </si>
  <si>
    <t>4800</t>
  </si>
  <si>
    <t>37927-7130</t>
  </si>
  <si>
    <t>26201-0661</t>
  </si>
  <si>
    <t>5280ProduceInc</t>
  </si>
  <si>
    <t>ADERestaurantServices</t>
  </si>
  <si>
    <t>AFWendling</t>
  </si>
  <si>
    <t>@AJLanzarotta</t>
  </si>
  <si>
    <t>a-b-distributing-inc-</t>
  </si>
  <si>
    <t>new-dairy</t>
  </si>
  <si>
    <t>aaa-restaurant-supply</t>
  </si>
  <si>
    <t>aat-sales</t>
  </si>
  <si>
    <t>abe-janitorial-supply</t>
  </si>
  <si>
    <t>acc-wholesale-inc</t>
  </si>
  <si>
    <t>Michael Martelli</t>
  </si>
  <si>
    <t>William A. Pavlis</t>
  </si>
  <si>
    <t>G. Richard Schuster</t>
  </si>
  <si>
    <t>Steve Schoop</t>
  </si>
  <si>
    <t>Christopher Wendling</t>
  </si>
  <si>
    <t>Gus Lanzarotta</t>
  </si>
  <si>
    <t>Fred Erdman</t>
  </si>
  <si>
    <t>Thomas Ballowe</t>
  </si>
  <si>
    <t>Abe King</t>
  </si>
  <si>
    <t>John M. Koons</t>
  </si>
  <si>
    <t>Michael</t>
  </si>
  <si>
    <t>William</t>
  </si>
  <si>
    <t>G. Richard</t>
  </si>
  <si>
    <t>Steve</t>
  </si>
  <si>
    <t>Christopher</t>
  </si>
  <si>
    <t>Gus</t>
  </si>
  <si>
    <t>Fred</t>
  </si>
  <si>
    <t>Thomas</t>
  </si>
  <si>
    <t>Abe</t>
  </si>
  <si>
    <t>John</t>
  </si>
  <si>
    <t>M.</t>
  </si>
  <si>
    <t>A.</t>
  </si>
  <si>
    <t>Martelli</t>
  </si>
  <si>
    <t>Pavlis</t>
  </si>
  <si>
    <t>Schuster</t>
  </si>
  <si>
    <t>Schoop</t>
  </si>
  <si>
    <t>Wendling</t>
  </si>
  <si>
    <t>Lanzarotta</t>
  </si>
  <si>
    <t>Erdman</t>
  </si>
  <si>
    <t>Ballowe</t>
  </si>
  <si>
    <t>King</t>
  </si>
  <si>
    <t>Koons</t>
  </si>
  <si>
    <t>Mr</t>
  </si>
  <si>
    <t>President; Partner; General Buyer</t>
  </si>
  <si>
    <t>President; General Buyer</t>
  </si>
  <si>
    <t>VP Information Systems  Sales</t>
  </si>
  <si>
    <t>President; General Manager; General Buyer</t>
  </si>
  <si>
    <t>CEO; President; Director Operations  Supply Chain; General Buyer</t>
  </si>
  <si>
    <t>Exec VP</t>
  </si>
  <si>
    <t>steve-schoop-68839a17</t>
  </si>
  <si>
    <t>abe-klein-94386663</t>
  </si>
  <si>
    <t>john-koons-5aba4798?trk=prof-samename-picture</t>
  </si>
  <si>
    <t>Food Service/Wholesale Grocers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</si>
  <si>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</si>
  <si>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</si>
  <si>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</si>
  <si>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</si>
  <si>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</si>
  <si>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</si>
  <si>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</si>
  <si>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Foodservice Distributors PLUS database by Chain Store Guide.</t>
  </si>
  <si>
    <t>m***@5280produce.com</t>
  </si>
  <si>
    <t>a***@aandbdistributors.com</t>
  </si>
  <si>
    <t>i***@anewdairy.com</t>
  </si>
  <si>
    <t>i***@adefoodservice.com</t>
  </si>
  <si>
    <t>c***@afwendling.com</t>
  </si>
  <si>
    <t>c***@ajlanzarotta.com</t>
  </si>
  <si>
    <t>a***@sbcglobal.net</t>
  </si>
  <si>
    <t>a***@aatsales.com</t>
  </si>
  <si>
    <t>s***s@abejan.com</t>
  </si>
  <si>
    <t>c***@accwholesale.net</t>
  </si>
  <si>
    <t>b***@aandbdistributors.com</t>
  </si>
  <si>
    <t>d***@aol.com</t>
  </si>
  <si>
    <t>s***@adefoodservice.com</t>
  </si>
  <si>
    <t>g***@ajlanzarotta.com</t>
  </si>
  <si>
    <t>f***@aaa-restaurant.com</t>
  </si>
  <si>
    <t>t***@aatsales.com</t>
  </si>
  <si>
    <t>a***@abejan.com</t>
  </si>
  <si>
    <t>j***@accwholesale.net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</si>
</sst>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***@sbcglobal.net" TargetMode="External"/><Relationship Id="rId13" Type="http://schemas.openxmlformats.org/officeDocument/2006/relationships/hyperlink" Target="mailto:b***@aandbdistributors.com" TargetMode="External"/><Relationship Id="rId18" Type="http://schemas.openxmlformats.org/officeDocument/2006/relationships/hyperlink" Target="mailto:f***@aaa-restaurant.com" TargetMode="External"/><Relationship Id="rId3" Type="http://schemas.openxmlformats.org/officeDocument/2006/relationships/hyperlink" Target="mailto:a***@aandbdistributors.com" TargetMode="External"/><Relationship Id="rId21" Type="http://schemas.openxmlformats.org/officeDocument/2006/relationships/hyperlink" Target="mailto:j***@accwholesale.net" TargetMode="External"/><Relationship Id="rId7" Type="http://schemas.openxmlformats.org/officeDocument/2006/relationships/hyperlink" Target="mailto:c***@ajlanzarotta.com" TargetMode="External"/><Relationship Id="rId12" Type="http://schemas.openxmlformats.org/officeDocument/2006/relationships/hyperlink" Target="mailto:m***@5280produce.com" TargetMode="External"/><Relationship Id="rId17" Type="http://schemas.openxmlformats.org/officeDocument/2006/relationships/hyperlink" Target="mailto:g***@ajlanzarotta.com" TargetMode="External"/><Relationship Id="rId2" Type="http://schemas.openxmlformats.org/officeDocument/2006/relationships/hyperlink" Target="mailto:m***@5280produce.com" TargetMode="External"/><Relationship Id="rId16" Type="http://schemas.openxmlformats.org/officeDocument/2006/relationships/hyperlink" Target="mailto:c***@afwendling.com" TargetMode="External"/><Relationship Id="rId20" Type="http://schemas.openxmlformats.org/officeDocument/2006/relationships/hyperlink" Target="mailto:a***@abejan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c***@afwendling.com" TargetMode="External"/><Relationship Id="rId11" Type="http://schemas.openxmlformats.org/officeDocument/2006/relationships/hyperlink" Target="mailto:c***@accwholesale.net" TargetMode="External"/><Relationship Id="rId5" Type="http://schemas.openxmlformats.org/officeDocument/2006/relationships/hyperlink" Target="mailto:i***@adefoodservice.com" TargetMode="External"/><Relationship Id="rId15" Type="http://schemas.openxmlformats.org/officeDocument/2006/relationships/hyperlink" Target="mailto:s***@adefoodservice.com" TargetMode="External"/><Relationship Id="rId10" Type="http://schemas.openxmlformats.org/officeDocument/2006/relationships/hyperlink" Target="mailto:s***s@abejan.com" TargetMode="External"/><Relationship Id="rId19" Type="http://schemas.openxmlformats.org/officeDocument/2006/relationships/hyperlink" Target="mailto:t***@aatsales.com" TargetMode="External"/><Relationship Id="rId4" Type="http://schemas.openxmlformats.org/officeDocument/2006/relationships/hyperlink" Target="mailto:i***@anewdairy.com" TargetMode="External"/><Relationship Id="rId9" Type="http://schemas.openxmlformats.org/officeDocument/2006/relationships/hyperlink" Target="mailto:a***@aatsales.com" TargetMode="External"/><Relationship Id="rId14" Type="http://schemas.openxmlformats.org/officeDocument/2006/relationships/hyperlink" Target="mailto:d***@ao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5"/>
  <sheetViews>
    <sheetView tabSelected="1" workbookViewId="0"/>
  </sheetViews>
  <sheetFormatPr defaultRowHeight="15" x14ac:dyDescent="0.25"/>
  <cols>
    <col min="1" max="1" width="15.85546875" style="1" customWidth="1"/>
    <col min="2" max="2" width="41.42578125" style="1" bestFit="1" customWidth="1"/>
    <col min="3" max="3" width="34.28515625" style="1" bestFit="1" customWidth="1"/>
    <col min="4" max="4" width="11.85546875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34.28515625" style="1" bestFit="1" customWidth="1"/>
    <col min="10" max="10" width="13.85546875" style="1" bestFit="1" customWidth="1"/>
    <col min="11" max="11" width="37.5703125" style="1" bestFit="1" customWidth="1"/>
    <col min="12" max="12" width="24.5703125" style="1" bestFit="1" customWidth="1"/>
    <col min="13" max="13" width="15" style="1" bestFit="1" customWidth="1"/>
    <col min="14" max="14" width="13.140625" style="1" bestFit="1" customWidth="1"/>
    <col min="15" max="15" width="14.140625" style="1" bestFit="1" customWidth="1"/>
    <col min="16" max="16" width="18.42578125" style="1" bestFit="1" customWidth="1"/>
    <col min="17" max="17" width="33.5703125" style="1" bestFit="1" customWidth="1"/>
    <col min="18" max="18" width="33.28515625" style="1" bestFit="1" customWidth="1"/>
    <col min="19" max="19" width="21.85546875" style="1" bestFit="1" customWidth="1"/>
    <col min="20" max="20" width="18.5703125" style="1" bestFit="1" customWidth="1"/>
    <col min="21" max="21" width="20.7109375" style="1" bestFit="1" customWidth="1"/>
    <col min="22" max="22" width="11.5703125" style="1" bestFit="1" customWidth="1"/>
    <col min="23" max="23" width="20.7109375" style="1" bestFit="1" customWidth="1"/>
    <col min="24" max="24" width="12.85546875" style="1" bestFit="1" customWidth="1"/>
    <col min="25" max="25" width="15.42578125" style="1" bestFit="1" customWidth="1"/>
    <col min="26" max="26" width="12.42578125" style="1" bestFit="1" customWidth="1"/>
    <col min="27" max="27" width="8.42578125" style="1" bestFit="1" customWidth="1"/>
    <col min="28" max="28" width="12.28515625" style="1" bestFit="1" customWidth="1"/>
    <col min="29" max="29" width="60.140625" style="1" bestFit="1" customWidth="1"/>
    <col min="30" max="30" width="20.140625" style="1" bestFit="1" customWidth="1"/>
    <col min="31" max="31" width="18" style="1" bestFit="1" customWidth="1"/>
    <col min="32" max="32" width="46.7109375" style="1" bestFit="1" customWidth="1"/>
    <col min="33" max="33" width="29" style="1" bestFit="1" customWidth="1"/>
    <col min="34" max="34" width="17.28515625" style="1" bestFit="1" customWidth="1"/>
    <col min="35" max="35" width="12.7109375" style="1" bestFit="1" customWidth="1"/>
    <col min="36" max="36" width="29.28515625" style="1" bestFit="1" customWidth="1"/>
    <col min="37" max="37" width="28.5703125" style="1" bestFit="1" customWidth="1"/>
    <col min="38" max="38" width="30.42578125" style="1" bestFit="1" customWidth="1"/>
    <col min="39" max="39" width="19" style="1" bestFit="1" customWidth="1"/>
    <col min="40" max="40" width="8.5703125" style="1" bestFit="1" customWidth="1"/>
    <col min="41" max="41" width="17.5703125" style="1" bestFit="1" customWidth="1"/>
    <col min="42" max="42" width="20.5703125" style="1" bestFit="1" customWidth="1"/>
    <col min="43" max="16384" width="9.140625" style="1"/>
  </cols>
  <sheetData>
    <row r="1" spans="1:42" s="3" customFormat="1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</row>
    <row r="2" spans="1:42" ht="15" customHeight="1" x14ac:dyDescent="0.25">
      <c r="A2" s="1">
        <v>1000282202</v>
      </c>
      <c r="B2" s="1" t="s">
        <v>42</v>
      </c>
      <c r="C2" s="1" t="s">
        <v>52</v>
      </c>
      <c r="D2" s="1" t="s">
        <v>62</v>
      </c>
      <c r="E2" s="1" t="s">
        <v>72</v>
      </c>
      <c r="F2" s="1" t="s">
        <v>80</v>
      </c>
      <c r="G2" s="1" t="s">
        <v>91</v>
      </c>
      <c r="I2" s="1" t="s">
        <v>52</v>
      </c>
      <c r="J2" s="1" t="s">
        <v>62</v>
      </c>
      <c r="K2" s="1" t="s">
        <v>111</v>
      </c>
      <c r="L2" s="1" t="s">
        <v>121</v>
      </c>
      <c r="M2" s="1" t="s">
        <v>72</v>
      </c>
      <c r="N2" s="1" t="s">
        <v>90</v>
      </c>
      <c r="O2" s="1" t="s">
        <v>137</v>
      </c>
      <c r="P2" s="1" t="s">
        <v>80</v>
      </c>
      <c r="Q2" s="2" t="s">
        <v>208</v>
      </c>
      <c r="R2" s="2" t="str">
        <f>HYPERLINK("http://www.5280produce.com","http://www.5280produce.com")</f>
        <v>http://www.5280produce.com</v>
      </c>
      <c r="S2" s="1" t="s">
        <v>147</v>
      </c>
      <c r="V2" s="1">
        <v>1008801894</v>
      </c>
      <c r="W2" s="1" t="s">
        <v>157</v>
      </c>
      <c r="X2" s="1" t="s">
        <v>167</v>
      </c>
      <c r="Z2" s="1" t="s">
        <v>179</v>
      </c>
      <c r="AB2" s="1" t="s">
        <v>189</v>
      </c>
      <c r="AC2" s="1" t="s">
        <v>190</v>
      </c>
      <c r="AG2" s="2" t="s">
        <v>208</v>
      </c>
      <c r="AI2" s="4">
        <v>10000000</v>
      </c>
      <c r="AJ2" s="4">
        <v>5000000</v>
      </c>
      <c r="AK2" s="4">
        <v>5000000</v>
      </c>
      <c r="AL2" s="1" t="s">
        <v>199</v>
      </c>
    </row>
    <row r="3" spans="1:42" ht="15" customHeight="1" x14ac:dyDescent="0.25">
      <c r="A3" s="1">
        <v>1000023978</v>
      </c>
      <c r="B3" s="1" t="s">
        <v>43</v>
      </c>
      <c r="C3" s="1" t="s">
        <v>53</v>
      </c>
      <c r="D3" s="1" t="s">
        <v>63</v>
      </c>
      <c r="E3" s="1" t="s">
        <v>73</v>
      </c>
      <c r="F3" s="1" t="s">
        <v>81</v>
      </c>
      <c r="G3" s="1" t="s">
        <v>92</v>
      </c>
      <c r="H3" s="1" t="s">
        <v>101</v>
      </c>
      <c r="I3" s="1" t="s">
        <v>109</v>
      </c>
      <c r="J3" s="1" t="s">
        <v>63</v>
      </c>
      <c r="K3" s="1" t="s">
        <v>112</v>
      </c>
      <c r="L3" s="1" t="s">
        <v>122</v>
      </c>
      <c r="M3" s="1" t="s">
        <v>73</v>
      </c>
      <c r="N3" s="1" t="s">
        <v>131</v>
      </c>
      <c r="O3" s="1" t="s">
        <v>138</v>
      </c>
      <c r="P3" s="1" t="s">
        <v>145</v>
      </c>
      <c r="Q3" s="2" t="s">
        <v>209</v>
      </c>
      <c r="R3" s="2" t="str">
        <f>HYPERLINK("http://www.AandBdistributors.com","http://www.AandBdistributors.com")</f>
        <v>http://www.AandBdistributors.com</v>
      </c>
      <c r="U3" s="1" t="s">
        <v>151</v>
      </c>
      <c r="V3" s="1">
        <v>1007316635</v>
      </c>
      <c r="W3" s="1" t="s">
        <v>158</v>
      </c>
      <c r="X3" s="1" t="s">
        <v>168</v>
      </c>
      <c r="Y3" s="1" t="s">
        <v>178</v>
      </c>
      <c r="Z3" s="1" t="s">
        <v>180</v>
      </c>
      <c r="AB3" s="1" t="s">
        <v>189</v>
      </c>
      <c r="AC3" s="1" t="s">
        <v>192</v>
      </c>
      <c r="AG3" s="2" t="s">
        <v>218</v>
      </c>
      <c r="AI3" s="4">
        <v>10200000</v>
      </c>
      <c r="AJ3" s="4">
        <v>0</v>
      </c>
      <c r="AK3" s="4">
        <v>0</v>
      </c>
      <c r="AL3" s="1" t="s">
        <v>199</v>
      </c>
    </row>
    <row r="4" spans="1:42" ht="15" customHeight="1" x14ac:dyDescent="0.25">
      <c r="A4" s="1">
        <v>1000025456</v>
      </c>
      <c r="B4" s="1" t="s">
        <v>44</v>
      </c>
      <c r="C4" s="1" t="s">
        <v>54</v>
      </c>
      <c r="D4" s="1" t="s">
        <v>64</v>
      </c>
      <c r="E4" s="1" t="s">
        <v>74</v>
      </c>
      <c r="F4" s="1" t="s">
        <v>82</v>
      </c>
      <c r="G4" s="1" t="s">
        <v>93</v>
      </c>
      <c r="H4" s="1" t="s">
        <v>102</v>
      </c>
      <c r="I4" s="1" t="s">
        <v>54</v>
      </c>
      <c r="J4" s="1" t="s">
        <v>64</v>
      </c>
      <c r="K4" s="1" t="s">
        <v>113</v>
      </c>
      <c r="L4" s="1" t="s">
        <v>123</v>
      </c>
      <c r="M4" s="1" t="s">
        <v>74</v>
      </c>
      <c r="N4" s="1" t="s">
        <v>132</v>
      </c>
      <c r="O4" s="1" t="s">
        <v>139</v>
      </c>
      <c r="P4" s="1" t="s">
        <v>82</v>
      </c>
      <c r="Q4" s="2" t="s">
        <v>210</v>
      </c>
      <c r="R4" s="2" t="str">
        <f>HYPERLINK("http://www.anewdairy.com","http://www.anewdairy.com")</f>
        <v>http://www.anewdairy.com</v>
      </c>
      <c r="U4" s="1" t="s">
        <v>152</v>
      </c>
      <c r="V4" s="1">
        <v>1007321826</v>
      </c>
      <c r="W4" s="1" t="s">
        <v>159</v>
      </c>
      <c r="X4" s="1" t="s">
        <v>169</v>
      </c>
      <c r="Z4" s="1" t="s">
        <v>181</v>
      </c>
      <c r="AB4" s="1" t="s">
        <v>189</v>
      </c>
      <c r="AC4" s="1" t="s">
        <v>191</v>
      </c>
      <c r="AG4" s="2" t="s">
        <v>219</v>
      </c>
      <c r="AI4" s="4">
        <v>13000000</v>
      </c>
      <c r="AJ4" s="4">
        <v>0</v>
      </c>
      <c r="AK4" s="4">
        <v>0</v>
      </c>
      <c r="AL4" s="1" t="s">
        <v>199</v>
      </c>
    </row>
    <row r="5" spans="1:42" ht="15" customHeight="1" x14ac:dyDescent="0.25">
      <c r="A5" s="1">
        <v>1000025159</v>
      </c>
      <c r="B5" s="1" t="s">
        <v>45</v>
      </c>
      <c r="C5" s="1" t="s">
        <v>55</v>
      </c>
      <c r="D5" s="1" t="s">
        <v>65</v>
      </c>
      <c r="E5" s="1" t="s">
        <v>74</v>
      </c>
      <c r="F5" s="1" t="s">
        <v>83</v>
      </c>
      <c r="G5" s="1" t="s">
        <v>94</v>
      </c>
      <c r="H5" s="1" t="s">
        <v>103</v>
      </c>
      <c r="I5" s="1" t="s">
        <v>55</v>
      </c>
      <c r="J5" s="1" t="s">
        <v>65</v>
      </c>
      <c r="K5" s="1" t="s">
        <v>114</v>
      </c>
      <c r="L5" s="1" t="s">
        <v>124</v>
      </c>
      <c r="M5" s="1" t="s">
        <v>74</v>
      </c>
      <c r="N5" s="1" t="s">
        <v>133</v>
      </c>
      <c r="O5" s="1" t="s">
        <v>140</v>
      </c>
      <c r="P5" s="1" t="s">
        <v>83</v>
      </c>
      <c r="Q5" s="2" t="s">
        <v>211</v>
      </c>
      <c r="R5" s="2" t="str">
        <f>HYPERLINK("http://www.adefoodservice.com","http://www.adefoodservice.com")</f>
        <v>http://www.adefoodservice.com</v>
      </c>
      <c r="S5" s="1" t="s">
        <v>148</v>
      </c>
      <c r="V5" s="1">
        <v>1007320827</v>
      </c>
      <c r="W5" s="1" t="s">
        <v>160</v>
      </c>
      <c r="X5" s="1" t="s">
        <v>170</v>
      </c>
      <c r="Z5" s="1" t="s">
        <v>182</v>
      </c>
      <c r="AB5" s="1" t="s">
        <v>189</v>
      </c>
      <c r="AC5" s="1" t="s">
        <v>191</v>
      </c>
      <c r="AF5" s="1" t="s">
        <v>196</v>
      </c>
      <c r="AG5" s="2" t="s">
        <v>220</v>
      </c>
      <c r="AI5" s="4">
        <v>5250000</v>
      </c>
      <c r="AJ5" s="4">
        <v>0</v>
      </c>
      <c r="AK5" s="4">
        <v>0</v>
      </c>
      <c r="AL5" s="1" t="s">
        <v>199</v>
      </c>
    </row>
    <row r="6" spans="1:42" ht="15" customHeight="1" x14ac:dyDescent="0.25">
      <c r="A6" s="1">
        <v>1000024320</v>
      </c>
      <c r="B6" s="1" t="s">
        <v>46</v>
      </c>
      <c r="C6" s="1" t="s">
        <v>56</v>
      </c>
      <c r="D6" s="1" t="s">
        <v>66</v>
      </c>
      <c r="E6" s="1" t="s">
        <v>77</v>
      </c>
      <c r="F6" s="1" t="s">
        <v>84</v>
      </c>
      <c r="G6" s="1" t="s">
        <v>95</v>
      </c>
      <c r="H6" s="1" t="s">
        <v>104</v>
      </c>
      <c r="I6" s="1" t="s">
        <v>110</v>
      </c>
      <c r="J6" s="1" t="s">
        <v>66</v>
      </c>
      <c r="K6" s="1" t="s">
        <v>115</v>
      </c>
      <c r="L6" s="1" t="s">
        <v>125</v>
      </c>
      <c r="M6" s="1" t="s">
        <v>77</v>
      </c>
      <c r="N6" s="1" t="s">
        <v>84</v>
      </c>
      <c r="O6" s="1" t="s">
        <v>141</v>
      </c>
      <c r="P6" s="1" t="s">
        <v>146</v>
      </c>
      <c r="Q6" s="2" t="s">
        <v>212</v>
      </c>
      <c r="R6" s="2" t="str">
        <f>HYPERLINK("http://www.afwendling.com","http://www.afwendling.com")</f>
        <v>http://www.afwendling.com</v>
      </c>
      <c r="S6" s="1" t="s">
        <v>149</v>
      </c>
      <c r="V6" s="1">
        <v>1008012634</v>
      </c>
      <c r="W6" s="1" t="s">
        <v>161</v>
      </c>
      <c r="X6" s="1" t="s">
        <v>171</v>
      </c>
      <c r="Z6" s="1" t="s">
        <v>183</v>
      </c>
      <c r="AB6" s="1" t="s">
        <v>189</v>
      </c>
      <c r="AC6" s="1" t="s">
        <v>194</v>
      </c>
      <c r="AG6" s="2" t="s">
        <v>212</v>
      </c>
      <c r="AI6" s="4">
        <v>13000000</v>
      </c>
      <c r="AJ6" s="4">
        <v>650000</v>
      </c>
      <c r="AK6" s="4">
        <v>12350000</v>
      </c>
      <c r="AL6" s="1" t="s">
        <v>199</v>
      </c>
    </row>
    <row r="7" spans="1:42" ht="15" customHeight="1" x14ac:dyDescent="0.25">
      <c r="A7" s="1">
        <v>1000025602</v>
      </c>
      <c r="B7" s="1" t="s">
        <v>47</v>
      </c>
      <c r="C7" s="1" t="s">
        <v>57</v>
      </c>
      <c r="D7" s="1" t="s">
        <v>67</v>
      </c>
      <c r="E7" s="1" t="s">
        <v>78</v>
      </c>
      <c r="F7" s="1" t="s">
        <v>85</v>
      </c>
      <c r="G7" s="1" t="s">
        <v>96</v>
      </c>
      <c r="H7" s="1" t="s">
        <v>105</v>
      </c>
      <c r="I7" s="1" t="s">
        <v>57</v>
      </c>
      <c r="J7" s="1" t="s">
        <v>67</v>
      </c>
      <c r="K7" s="1" t="s">
        <v>116</v>
      </c>
      <c r="L7" s="1" t="s">
        <v>126</v>
      </c>
      <c r="M7" s="1" t="s">
        <v>78</v>
      </c>
      <c r="N7" s="1" t="s">
        <v>85</v>
      </c>
      <c r="P7" s="1" t="s">
        <v>85</v>
      </c>
      <c r="Q7" s="2" t="s">
        <v>213</v>
      </c>
      <c r="R7" s="2" t="str">
        <f>HYPERLINK("http://www.ajlanzarotta.com","http://www.ajlanzarotta.com")</f>
        <v>http://www.ajlanzarotta.com</v>
      </c>
      <c r="T7" s="1" t="s">
        <v>150</v>
      </c>
      <c r="V7" s="1">
        <v>1007322272</v>
      </c>
      <c r="W7" s="1" t="s">
        <v>162</v>
      </c>
      <c r="X7" s="1" t="s">
        <v>172</v>
      </c>
      <c r="Z7" s="1" t="s">
        <v>184</v>
      </c>
      <c r="AB7" s="1" t="s">
        <v>189</v>
      </c>
      <c r="AC7" s="1" t="s">
        <v>191</v>
      </c>
      <c r="AG7" s="2" t="s">
        <v>221</v>
      </c>
      <c r="AI7" s="4">
        <v>25750000</v>
      </c>
      <c r="AJ7" s="4">
        <v>0</v>
      </c>
      <c r="AK7" s="4">
        <v>0</v>
      </c>
      <c r="AL7" s="1" t="s">
        <v>199</v>
      </c>
    </row>
    <row r="8" spans="1:42" ht="15" customHeight="1" x14ac:dyDescent="0.25">
      <c r="A8" s="1">
        <v>1000024496</v>
      </c>
      <c r="B8" s="1" t="s">
        <v>48</v>
      </c>
      <c r="C8" s="1" t="s">
        <v>58</v>
      </c>
      <c r="D8" s="1" t="s">
        <v>68</v>
      </c>
      <c r="E8" s="1" t="s">
        <v>79</v>
      </c>
      <c r="F8" s="1" t="s">
        <v>86</v>
      </c>
      <c r="G8" s="1" t="s">
        <v>97</v>
      </c>
      <c r="H8" s="1" t="s">
        <v>106</v>
      </c>
      <c r="I8" s="1" t="s">
        <v>58</v>
      </c>
      <c r="J8" s="1" t="s">
        <v>68</v>
      </c>
      <c r="K8" s="1" t="s">
        <v>117</v>
      </c>
      <c r="L8" s="1" t="s">
        <v>127</v>
      </c>
      <c r="M8" s="1" t="s">
        <v>79</v>
      </c>
      <c r="N8" s="1" t="s">
        <v>134</v>
      </c>
      <c r="O8" s="1" t="s">
        <v>142</v>
      </c>
      <c r="P8" s="1" t="s">
        <v>86</v>
      </c>
      <c r="Q8" s="2" t="s">
        <v>214</v>
      </c>
      <c r="R8" s="2" t="str">
        <f>HYPERLINK("http://www.aaa-restaurant.com","http://www.aaa-restaurant.com")</f>
        <v>http://www.aaa-restaurant.com</v>
      </c>
      <c r="U8" s="1" t="s">
        <v>153</v>
      </c>
      <c r="V8" s="1">
        <v>1007318839</v>
      </c>
      <c r="W8" s="1" t="s">
        <v>163</v>
      </c>
      <c r="X8" s="1" t="s">
        <v>173</v>
      </c>
      <c r="Z8" s="1" t="s">
        <v>185</v>
      </c>
      <c r="AB8" s="1" t="s">
        <v>189</v>
      </c>
      <c r="AC8" s="1" t="s">
        <v>193</v>
      </c>
      <c r="AG8" s="2" t="s">
        <v>222</v>
      </c>
      <c r="AI8" s="4">
        <v>2860000</v>
      </c>
      <c r="AJ8" s="4">
        <v>0</v>
      </c>
      <c r="AK8" s="4">
        <v>0</v>
      </c>
      <c r="AL8" s="1" t="s">
        <v>199</v>
      </c>
    </row>
    <row r="9" spans="1:42" ht="15" customHeight="1" x14ac:dyDescent="0.25">
      <c r="A9" s="1">
        <v>1000022297</v>
      </c>
      <c r="B9" s="1" t="s">
        <v>49</v>
      </c>
      <c r="C9" s="1" t="s">
        <v>59</v>
      </c>
      <c r="D9" s="1" t="s">
        <v>69</v>
      </c>
      <c r="E9" s="1" t="s">
        <v>74</v>
      </c>
      <c r="F9" s="1" t="s">
        <v>87</v>
      </c>
      <c r="G9" s="1" t="s">
        <v>98</v>
      </c>
      <c r="H9" s="1" t="s">
        <v>107</v>
      </c>
      <c r="I9" s="1" t="s">
        <v>59</v>
      </c>
      <c r="J9" s="1" t="s">
        <v>69</v>
      </c>
      <c r="K9" s="1" t="s">
        <v>118</v>
      </c>
      <c r="L9" s="1" t="s">
        <v>128</v>
      </c>
      <c r="M9" s="1" t="s">
        <v>74</v>
      </c>
      <c r="N9" s="1" t="s">
        <v>135</v>
      </c>
      <c r="O9" s="1" t="s">
        <v>143</v>
      </c>
      <c r="P9" s="1" t="s">
        <v>87</v>
      </c>
      <c r="Q9" s="2" t="s">
        <v>215</v>
      </c>
      <c r="R9" s="2" t="str">
        <f>HYPERLINK("http://www.aatsales.com","http://www.aatsales.com")</f>
        <v>http://www.aatsales.com</v>
      </c>
      <c r="U9" s="1" t="s">
        <v>154</v>
      </c>
      <c r="V9" s="1">
        <v>1007309543</v>
      </c>
      <c r="W9" s="1" t="s">
        <v>164</v>
      </c>
      <c r="X9" s="1" t="s">
        <v>174</v>
      </c>
      <c r="Z9" s="1" t="s">
        <v>186</v>
      </c>
      <c r="AB9" s="1" t="s">
        <v>189</v>
      </c>
      <c r="AC9" s="1" t="s">
        <v>191</v>
      </c>
      <c r="AG9" s="2" t="s">
        <v>223</v>
      </c>
      <c r="AI9" s="4">
        <v>6000000</v>
      </c>
      <c r="AJ9" s="4">
        <v>0</v>
      </c>
      <c r="AK9" s="4">
        <v>0</v>
      </c>
      <c r="AL9" s="1" t="s">
        <v>199</v>
      </c>
    </row>
    <row r="10" spans="1:42" ht="15" customHeight="1" x14ac:dyDescent="0.25">
      <c r="A10" s="1">
        <v>1000690789</v>
      </c>
      <c r="B10" s="1" t="s">
        <v>50</v>
      </c>
      <c r="C10" s="1" t="s">
        <v>60</v>
      </c>
      <c r="D10" s="1" t="s">
        <v>70</v>
      </c>
      <c r="E10" s="1" t="s">
        <v>75</v>
      </c>
      <c r="F10" s="1" t="s">
        <v>88</v>
      </c>
      <c r="G10" s="1" t="s">
        <v>99</v>
      </c>
      <c r="I10" s="1" t="s">
        <v>60</v>
      </c>
      <c r="J10" s="1" t="s">
        <v>70</v>
      </c>
      <c r="K10" s="1" t="s">
        <v>119</v>
      </c>
      <c r="L10" s="1" t="s">
        <v>129</v>
      </c>
      <c r="M10" s="1" t="s">
        <v>75</v>
      </c>
      <c r="N10" s="1" t="s">
        <v>136</v>
      </c>
      <c r="O10" s="1" t="s">
        <v>144</v>
      </c>
      <c r="P10" s="1" t="s">
        <v>88</v>
      </c>
      <c r="Q10" s="2" t="s">
        <v>216</v>
      </c>
      <c r="R10" s="2" t="str">
        <f>HYPERLINK("http://www.abejan.com","http://www.abejan.com")</f>
        <v>http://www.abejan.com</v>
      </c>
      <c r="U10" s="1" t="s">
        <v>155</v>
      </c>
      <c r="V10" s="1">
        <v>1008780665</v>
      </c>
      <c r="W10" s="1" t="s">
        <v>165</v>
      </c>
      <c r="X10" s="1" t="s">
        <v>175</v>
      </c>
      <c r="Z10" s="1" t="s">
        <v>187</v>
      </c>
      <c r="AB10" s="1" t="s">
        <v>189</v>
      </c>
      <c r="AC10" s="1" t="s">
        <v>191</v>
      </c>
      <c r="AF10" s="1" t="s">
        <v>197</v>
      </c>
      <c r="AG10" s="2" t="s">
        <v>224</v>
      </c>
      <c r="AI10" s="4">
        <v>2000000</v>
      </c>
      <c r="AJ10" s="4">
        <v>1000000</v>
      </c>
      <c r="AK10" s="4">
        <v>1000000</v>
      </c>
      <c r="AL10" s="1" t="s">
        <v>199</v>
      </c>
    </row>
    <row r="11" spans="1:42" ht="15" customHeight="1" x14ac:dyDescent="0.25">
      <c r="A11" s="1">
        <v>1000030673</v>
      </c>
      <c r="B11" s="1" t="s">
        <v>51</v>
      </c>
      <c r="C11" s="1" t="s">
        <v>61</v>
      </c>
      <c r="D11" s="1" t="s">
        <v>71</v>
      </c>
      <c r="E11" s="1" t="s">
        <v>76</v>
      </c>
      <c r="F11" s="1" t="s">
        <v>89</v>
      </c>
      <c r="G11" s="1" t="s">
        <v>100</v>
      </c>
      <c r="H11" s="1" t="s">
        <v>108</v>
      </c>
      <c r="I11" s="1" t="s">
        <v>61</v>
      </c>
      <c r="J11" s="1" t="s">
        <v>71</v>
      </c>
      <c r="K11" s="1" t="s">
        <v>120</v>
      </c>
      <c r="L11" s="1" t="s">
        <v>130</v>
      </c>
      <c r="M11" s="1" t="s">
        <v>76</v>
      </c>
      <c r="N11" s="1" t="s">
        <v>89</v>
      </c>
      <c r="P11" s="1" t="s">
        <v>89</v>
      </c>
      <c r="Q11" s="2" t="s">
        <v>217</v>
      </c>
      <c r="R11" s="2" t="str">
        <f>HYPERLINK("http://www.accwholesale.net","http://www.accwholesale.net")</f>
        <v>http://www.accwholesale.net</v>
      </c>
      <c r="U11" s="1" t="s">
        <v>156</v>
      </c>
      <c r="V11" s="1">
        <v>1007623754</v>
      </c>
      <c r="W11" s="1" t="s">
        <v>166</v>
      </c>
      <c r="X11" s="1" t="s">
        <v>176</v>
      </c>
      <c r="Y11" s="1" t="s">
        <v>177</v>
      </c>
      <c r="Z11" s="1" t="s">
        <v>188</v>
      </c>
      <c r="AB11" s="1" t="s">
        <v>189</v>
      </c>
      <c r="AC11" s="1" t="s">
        <v>195</v>
      </c>
      <c r="AF11" s="1" t="s">
        <v>198</v>
      </c>
      <c r="AG11" s="2" t="s">
        <v>225</v>
      </c>
      <c r="AI11" s="4">
        <v>5000000</v>
      </c>
      <c r="AJ11" s="4">
        <v>4750000</v>
      </c>
      <c r="AK11" s="4">
        <v>250000</v>
      </c>
      <c r="AL11" s="1" t="s">
        <v>199</v>
      </c>
    </row>
    <row r="15" spans="1:42" x14ac:dyDescent="0.25">
      <c r="A15" s="5" t="s">
        <v>207</v>
      </c>
      <c r="B15" s="5"/>
      <c r="C15" s="5"/>
      <c r="D15" s="5"/>
      <c r="E15" s="5"/>
      <c r="F15" s="5"/>
    </row>
    <row r="16" spans="1:42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200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201</v>
      </c>
      <c r="B19" s="5"/>
      <c r="C19" s="5"/>
      <c r="D19" s="5"/>
      <c r="E19" s="5"/>
      <c r="F19" s="5"/>
    </row>
    <row r="20" spans="1:6" x14ac:dyDescent="0.25">
      <c r="A20" s="5" t="s">
        <v>202</v>
      </c>
      <c r="B20" s="5"/>
      <c r="C20" s="5"/>
      <c r="D20" s="5"/>
      <c r="E20" s="5"/>
      <c r="F20" s="5"/>
    </row>
    <row r="21" spans="1:6" x14ac:dyDescent="0.25">
      <c r="A21" s="7" t="s">
        <v>203</v>
      </c>
      <c r="B21" s="7"/>
      <c r="C21" s="7"/>
      <c r="D21" s="7"/>
      <c r="E21" s="7"/>
      <c r="F21" s="7"/>
    </row>
    <row r="22" spans="1:6" x14ac:dyDescent="0.25">
      <c r="A22" s="7" t="s">
        <v>204</v>
      </c>
      <c r="B22" s="7"/>
      <c r="C22" s="7"/>
      <c r="D22" s="7"/>
      <c r="E22" s="7"/>
      <c r="F22" s="7"/>
    </row>
    <row r="23" spans="1:6" x14ac:dyDescent="0.25">
      <c r="A23" s="7" t="s">
        <v>205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206</v>
      </c>
      <c r="B25" s="9"/>
      <c r="C25" s="9"/>
      <c r="D25" s="9"/>
      <c r="E25" s="9"/>
      <c r="F25" s="9"/>
    </row>
  </sheetData>
  <autoFilter ref="A1:AP11" xr:uid="{00000000-0009-0000-0000-000000000000}"/>
  <hyperlinks>
    <hyperlink ref="A25" r:id="rId1" xr:uid="{00000000-0004-0000-0000-000000000000}"/>
    <hyperlink ref="Q2" r:id="rId2" xr:uid="{16079796-4D59-4B49-8FD4-E6B3F69719CE}"/>
    <hyperlink ref="Q3" r:id="rId3" xr:uid="{25F5E2CC-BEAD-421B-9BC2-0ED0D59CD192}"/>
    <hyperlink ref="Q4" r:id="rId4" xr:uid="{B8F11E61-E415-40B8-9879-FB96C4A41CB1}"/>
    <hyperlink ref="Q5" r:id="rId5" xr:uid="{D885E3F4-1325-4F3E-B3B7-45411D1B932D}"/>
    <hyperlink ref="Q6" r:id="rId6" xr:uid="{015ADF33-C1C9-49A4-BE80-27488E97F6A1}"/>
    <hyperlink ref="Q7" r:id="rId7" xr:uid="{AD60D91D-2D54-44F8-85EC-D87ECD4CE7AE}"/>
    <hyperlink ref="Q8" r:id="rId8" xr:uid="{CCA8AA66-8FD6-4AF7-B8D0-5E902D489A86}"/>
    <hyperlink ref="Q9" r:id="rId9" xr:uid="{DAFE8B5F-1400-41C3-B5F3-A747587163CA}"/>
    <hyperlink ref="Q10" r:id="rId10" xr:uid="{D41BF170-9B13-4219-9ECA-7D4675BA9AD6}"/>
    <hyperlink ref="Q11" r:id="rId11" xr:uid="{304E0270-F68F-4BB9-8220-B7E0F0CF750D}"/>
    <hyperlink ref="AG2" r:id="rId12" xr:uid="{3614D03B-C699-4817-BF61-07D5AE7AAF05}"/>
    <hyperlink ref="AG3" r:id="rId13" xr:uid="{7FF42485-CABC-43F1-86D6-6CBB645565BB}"/>
    <hyperlink ref="AG4" r:id="rId14" xr:uid="{7EF84EA2-305A-4560-89C9-E1EF430A3F8D}"/>
    <hyperlink ref="AG5" r:id="rId15" xr:uid="{14C51581-2B9F-4079-916F-FFB549B9FC1A}"/>
    <hyperlink ref="AG6" r:id="rId16" xr:uid="{F55A0B52-771E-402C-9A2B-33CD61316CE1}"/>
    <hyperlink ref="AG7" r:id="rId17" xr:uid="{DBB78D8C-E5F8-4A41-B314-8DA5BE7415C7}"/>
    <hyperlink ref="AG8" r:id="rId18" xr:uid="{8D85ED84-A2E9-4954-978E-EB4C2E00B66F}"/>
    <hyperlink ref="AG9" r:id="rId19" xr:uid="{259B4A1A-CCAB-4E2E-BCE1-E51B136DE696}"/>
    <hyperlink ref="AG10" r:id="rId20" xr:uid="{527E695C-764E-41A2-AE6F-F7895ED4C14D}"/>
    <hyperlink ref="AG11" r:id="rId21" xr:uid="{1A9511A8-2A51-40F8-827A-DB3BFF62533F}"/>
  </hyperlinks>
  <pageMargins left="0.7" right="0.7" top="0.75" bottom="0.75" header="0.3" footer="0.3"/>
  <pageSetup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2021-07-27T16:27:09Z</dcterms:created>
  <dcterms:modified xsi:type="dcterms:W3CDTF">2021-07-30T17:44:43Z</dcterms:modified>
</cp:coreProperties>
</file>