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mmell.CHAINSTOREGUIDE\Desktop\Shawn\Backup\Storefront\Samples\"/>
    </mc:Choice>
  </mc:AlternateContent>
  <xr:revisionPtr revIDLastSave="0" documentId="13_ncr:1_{3186D35B-527E-4900-AA57-FA87285D69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Sheet1!$A$1:$AW$11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  <c r="P3" i="1"/>
  <c r="P4" i="1"/>
  <c r="P5" i="1"/>
  <c r="P6" i="1"/>
  <c r="P7" i="1"/>
  <c r="P8" i="1"/>
  <c r="P9" i="1"/>
  <c r="P10" i="1"/>
  <c r="P11" i="1"/>
</calcChain>
</file>

<file path=xl/sharedStrings.xml><?xml version="1.0" encoding="utf-8"?>
<sst xmlns="http://schemas.openxmlformats.org/spreadsheetml/2006/main" count="341" uniqueCount="273">
  <si>
    <t>Company Id</t>
  </si>
  <si>
    <t>Company Name</t>
  </si>
  <si>
    <t>Address</t>
  </si>
  <si>
    <t>City</t>
  </si>
  <si>
    <t>State</t>
  </si>
  <si>
    <t>Zip</t>
  </si>
  <si>
    <t>Telephone</t>
  </si>
  <si>
    <t>Fax</t>
  </si>
  <si>
    <t>Mailing Address</t>
  </si>
  <si>
    <t>Mailing City</t>
  </si>
  <si>
    <t>Upper case Mailing Address</t>
  </si>
  <si>
    <t>Upper case Mailing City</t>
  </si>
  <si>
    <t>Mailing State</t>
  </si>
  <si>
    <t>Mailing Zip Plus4</t>
  </si>
  <si>
    <t>Company Email</t>
  </si>
  <si>
    <t>URL</t>
  </si>
  <si>
    <t>Company Facebook</t>
  </si>
  <si>
    <t>Company Twitter</t>
  </si>
  <si>
    <t>Company Linkedin</t>
  </si>
  <si>
    <t>Person Id</t>
  </si>
  <si>
    <t>Full Name</t>
  </si>
  <si>
    <t>First Name</t>
  </si>
  <si>
    <t>Middle Initial</t>
  </si>
  <si>
    <t>Last Name</t>
  </si>
  <si>
    <t>Suffix</t>
  </si>
  <si>
    <t>Salutation</t>
  </si>
  <si>
    <t>Title</t>
  </si>
  <si>
    <t>Personal Facebook</t>
  </si>
  <si>
    <t>Personal Twitter</t>
  </si>
  <si>
    <t>Personal LinkedIn</t>
  </si>
  <si>
    <t>Personal Email</t>
  </si>
  <si>
    <t>Personal Phone</t>
  </si>
  <si>
    <t>Trade Names</t>
  </si>
  <si>
    <t>Previous Total Units</t>
  </si>
  <si>
    <t>Total Units</t>
  </si>
  <si>
    <t>Total Units Growth Percent</t>
  </si>
  <si>
    <t>Previous Foodservice Sales</t>
  </si>
  <si>
    <t>Foodservice Sales</t>
  </si>
  <si>
    <t>Foodservice Sales Growth Percent</t>
  </si>
  <si>
    <t>Company Owned Units</t>
  </si>
  <si>
    <t>Units Franchised From</t>
  </si>
  <si>
    <t>Units Franchised To</t>
  </si>
  <si>
    <t>Primary Distributors</t>
  </si>
  <si>
    <t>Type of Foodservice</t>
  </si>
  <si>
    <t>Primary Industry</t>
  </si>
  <si>
    <t>Industry</t>
  </si>
  <si>
    <t>Notes</t>
  </si>
  <si>
    <t>Company Status</t>
  </si>
  <si>
    <t>Update Status Date</t>
  </si>
  <si>
    <t>Amway Grand Plaza Hotel</t>
  </si>
  <si>
    <t>Barry Bagels</t>
  </si>
  <si>
    <t>Baxter Enterprises</t>
  </si>
  <si>
    <t>Bennett Enterprises Inc.</t>
  </si>
  <si>
    <t>Bennett Management Corp</t>
  </si>
  <si>
    <t>Big Steaks Management LLC</t>
  </si>
  <si>
    <t>Border Foods Inc.</t>
  </si>
  <si>
    <t>Brandicorp</t>
  </si>
  <si>
    <t>Buena Vista Hospitality Group</t>
  </si>
  <si>
    <t>Bullard Restaurant Group</t>
  </si>
  <si>
    <t xml:space="preserve">187 Monroe Ave NW </t>
  </si>
  <si>
    <t xml:space="preserve">3715 King Rd </t>
  </si>
  <si>
    <t>2424 Northgate Dr Ste 500</t>
  </si>
  <si>
    <t xml:space="preserve">27476 Holiday Ln </t>
  </si>
  <si>
    <t xml:space="preserve">1412 Arrowhead Dr </t>
  </si>
  <si>
    <t>1777 Reisterstown Rd Lbby</t>
  </si>
  <si>
    <t xml:space="preserve">5425 Boone Ave N </t>
  </si>
  <si>
    <t>45 Fairfield Ave Ste 4</t>
  </si>
  <si>
    <t>6675 Westwood Blvd Ste 170</t>
  </si>
  <si>
    <t xml:space="preserve">1901 N Pine St </t>
  </si>
  <si>
    <t>Bellevue</t>
  </si>
  <si>
    <t>Orlando</t>
  </si>
  <si>
    <t>Grand Rapids</t>
  </si>
  <si>
    <t>Toledo</t>
  </si>
  <si>
    <t>Salisbury</t>
  </si>
  <si>
    <t>Perrysburg</t>
  </si>
  <si>
    <t>Maumee</t>
  </si>
  <si>
    <t>Pikesville</t>
  </si>
  <si>
    <t>New Hope</t>
  </si>
  <si>
    <t>Lumberton</t>
  </si>
  <si>
    <t>Baxter</t>
  </si>
  <si>
    <t>Bennett</t>
  </si>
  <si>
    <t>Bullard</t>
  </si>
  <si>
    <t>NC</t>
  </si>
  <si>
    <t>KY</t>
  </si>
  <si>
    <t>FL</t>
  </si>
  <si>
    <t>MD</t>
  </si>
  <si>
    <t>OH</t>
  </si>
  <si>
    <t>MI</t>
  </si>
  <si>
    <t>MN</t>
  </si>
  <si>
    <t>49503-2621</t>
  </si>
  <si>
    <t>43617-1417</t>
  </si>
  <si>
    <t>21801-7889</t>
  </si>
  <si>
    <t>43551-3345</t>
  </si>
  <si>
    <t>43537-4016</t>
  </si>
  <si>
    <t>21208-1500</t>
  </si>
  <si>
    <t>55428-3614</t>
  </si>
  <si>
    <t>41073-1149</t>
  </si>
  <si>
    <t>32821-6015</t>
  </si>
  <si>
    <t>28358-3969</t>
  </si>
  <si>
    <t>(616) 774-2000</t>
  </si>
  <si>
    <t>(419) 885-1000</t>
  </si>
  <si>
    <t>(410) 572-6031</t>
  </si>
  <si>
    <t>(419) 874-1933</t>
  </si>
  <si>
    <t>(419) 865-0232</t>
  </si>
  <si>
    <t>(410) 653-2133</t>
  </si>
  <si>
    <t>(763) 559-7338</t>
  </si>
  <si>
    <t>(859) 292-8040</t>
  </si>
  <si>
    <t>(407) 352-7161</t>
  </si>
  <si>
    <t>(910) 738-7183</t>
  </si>
  <si>
    <t>(616) 776-6489</t>
  </si>
  <si>
    <t>(419) 885-5400</t>
  </si>
  <si>
    <t>(410) 572-6032</t>
  </si>
  <si>
    <t>(419) 874-2615</t>
  </si>
  <si>
    <t>(419) 865-0912</t>
  </si>
  <si>
    <t>(410) 602-3152</t>
  </si>
  <si>
    <t>(763) 559-2077</t>
  </si>
  <si>
    <t>(859) 292-8050</t>
  </si>
  <si>
    <t>(407) 429-3832</t>
  </si>
  <si>
    <t>(910) 738-1821</t>
  </si>
  <si>
    <t>PO Box 670</t>
  </si>
  <si>
    <t>PO Box 1886</t>
  </si>
  <si>
    <t xml:space="preserve">187 MONROE AVE NW </t>
  </si>
  <si>
    <t xml:space="preserve">3715 KING RD </t>
  </si>
  <si>
    <t>2424 NORTHGATE DR STE 500</t>
  </si>
  <si>
    <t>PO BOX 670</t>
  </si>
  <si>
    <t xml:space="preserve">1412 ARROWHEAD DR </t>
  </si>
  <si>
    <t>1777 REISTERSTOWN RD LBBY</t>
  </si>
  <si>
    <t xml:space="preserve">5425 BOONE AVE N </t>
  </si>
  <si>
    <t>45 FAIRFIELD AVE STE 4</t>
  </si>
  <si>
    <t>6675 WESTWOOD BLVD STE 170</t>
  </si>
  <si>
    <t>PO BOX 1886</t>
  </si>
  <si>
    <t>BELLEVUE</t>
  </si>
  <si>
    <t>ORLANDO</t>
  </si>
  <si>
    <t>GRAND RAPIDS</t>
  </si>
  <si>
    <t>TOLEDO</t>
  </si>
  <si>
    <t>SALISBURY</t>
  </si>
  <si>
    <t>PERRYSBURG</t>
  </si>
  <si>
    <t>MAUMEE</t>
  </si>
  <si>
    <t>PIKESVILLE</t>
  </si>
  <si>
    <t>NEW HOPE</t>
  </si>
  <si>
    <t>LUMBERTON</t>
  </si>
  <si>
    <t>43552-0670</t>
  </si>
  <si>
    <t>28359-1886</t>
  </si>
  <si>
    <t>Baxter-Enterprises-1226482894037438</t>
  </si>
  <si>
    <t>RuthsChrisSteakHouseNational</t>
  </si>
  <si>
    <t>@Baxter_Ent</t>
  </si>
  <si>
    <t>@ruthschris</t>
  </si>
  <si>
    <t>amway-grand-plaza</t>
  </si>
  <si>
    <t>barry-bagels</t>
  </si>
  <si>
    <t>baxter-enterprises-llc</t>
  </si>
  <si>
    <t>bennett-enterprises-inc</t>
  </si>
  <si>
    <t>bennett-management-corp-</t>
  </si>
  <si>
    <t>big-steaks-managment</t>
  </si>
  <si>
    <t>border-foods-inc</t>
  </si>
  <si>
    <t>brandicorp-llc</t>
  </si>
  <si>
    <t>buena-vista-hospitality-group</t>
  </si>
  <si>
    <t>bullard-restaurant-group</t>
  </si>
  <si>
    <t>Rick Winn</t>
  </si>
  <si>
    <t>Mark Greenblatt</t>
  </si>
  <si>
    <t>Thomas Baxter</t>
  </si>
  <si>
    <t>Rob Armstrong</t>
  </si>
  <si>
    <t>Emily E. Bennett</t>
  </si>
  <si>
    <t>Steve F. de Castro</t>
  </si>
  <si>
    <t>Jeff Engler</t>
  </si>
  <si>
    <t>Michael Brandy Jr</t>
  </si>
  <si>
    <t>Michael H. Frost</t>
  </si>
  <si>
    <t>Clifford E. Bullard Jr</t>
  </si>
  <si>
    <t>Rob</t>
  </si>
  <si>
    <t>Michael</t>
  </si>
  <si>
    <t>Jeff</t>
  </si>
  <si>
    <t>Steve</t>
  </si>
  <si>
    <t>Mark</t>
  </si>
  <si>
    <t>Thomas</t>
  </si>
  <si>
    <t>Rick</t>
  </si>
  <si>
    <t>Emily</t>
  </si>
  <si>
    <t>Clifford</t>
  </si>
  <si>
    <t>Brandy</t>
  </si>
  <si>
    <t>E.</t>
  </si>
  <si>
    <t>H.</t>
  </si>
  <si>
    <t>F.</t>
  </si>
  <si>
    <t>Winn</t>
  </si>
  <si>
    <t>Armstrong</t>
  </si>
  <si>
    <t>Greenblatt</t>
  </si>
  <si>
    <t>de Castro</t>
  </si>
  <si>
    <t>Engler</t>
  </si>
  <si>
    <t>Frost</t>
  </si>
  <si>
    <t>Jr</t>
  </si>
  <si>
    <t>Mr</t>
  </si>
  <si>
    <t>Ms</t>
  </si>
  <si>
    <t>CEO; President</t>
  </si>
  <si>
    <t>President; Partner</t>
  </si>
  <si>
    <t>CEO</t>
  </si>
  <si>
    <t>CEO; President; COO; General Manager; Director Operations  Quality Assurance  Risk Management  Real Estate  Foodservice  Food Safety</t>
  </si>
  <si>
    <t>President; Director Facility/Maintenance  Real Estate  Design  Catering  Menu Development; General Buyer</t>
  </si>
  <si>
    <t>President; Director Finance  Operations  Purchasing  Facility/Maintenance  Supply Chain  Real Estate  Store Fixtures</t>
  </si>
  <si>
    <t>Chairman; President</t>
  </si>
  <si>
    <t>CEO; Owner</t>
  </si>
  <si>
    <t>Chairman; Co Founder; Partner</t>
  </si>
  <si>
    <t>President; General Manager; Director Human Resources  Franchising; General Buyer</t>
  </si>
  <si>
    <t>mark-greenblatt-03aba6a</t>
  </si>
  <si>
    <t>https:ca.linkedin.cominthomas-baxter-4865268</t>
  </si>
  <si>
    <t>rob-armstrong-772a11107</t>
  </si>
  <si>
    <t>steve-de-castro-45a2595</t>
  </si>
  <si>
    <t>jeffery-t-engler-38a29b14</t>
  </si>
  <si>
    <t>mike-frost-ba186bb</t>
  </si>
  <si>
    <t>clif-bullard-833754b</t>
  </si>
  <si>
    <t>(419) 874-1933 x7101</t>
  </si>
  <si>
    <t>Amway Grand Plaza (1)</t>
  </si>
  <si>
    <t>Barry Bagels (14)</t>
  </si>
  <si>
    <t>McDonald's (15)</t>
  </si>
  <si>
    <t>Big Boy (11) ; J. Patrick's (1) ; Ralphie's (7)</t>
  </si>
  <si>
    <t>Burger King (25)</t>
  </si>
  <si>
    <t>Ruth's Chris Steak House (9)</t>
  </si>
  <si>
    <t>Taco Bell (178)</t>
  </si>
  <si>
    <t>Arby's (3) ; Guthries Chicken (2) ; Hot Head Burritos (2) ; Subway (1)</t>
  </si>
  <si>
    <t>Chateau Gartier (1) ; Holiday Inn Sunspree Resort Hotel (2) ; Lakeland Hotel (1) ; LPGA International (1) ; Pelican Point Golf &amp; Country Club (1)</t>
  </si>
  <si>
    <t>Burger King (19) ; BurgerFI (2) ; CoreLife Eatery (2) ; Moe's Southwest Grill (26) ; Smithfield's Chicken 'N Bar-B-Q (8)</t>
  </si>
  <si>
    <t>38.89</t>
  </si>
  <si>
    <t>1.88</t>
  </si>
  <si>
    <t>16.67</t>
  </si>
  <si>
    <t>9.18</t>
  </si>
  <si>
    <t>-9.52</t>
  </si>
  <si>
    <t>0.29</t>
  </si>
  <si>
    <t>-10</t>
  </si>
  <si>
    <t>-7.37</t>
  </si>
  <si>
    <t>0.26</t>
  </si>
  <si>
    <t>74.11</t>
  </si>
  <si>
    <t>(Food) I Supply Co.  FAIRBORN  OH</t>
  </si>
  <si>
    <t>(Food) Gordon Food Service Inc.  WYOMING  MI  (Specialty Foods) Gordon Food Service Inc.  WYOMING  MI</t>
  </si>
  <si>
    <t>(Full Line) US Foods  WIXOM  MI</t>
  </si>
  <si>
    <t>(Food) The Martin-Brower Co.  MANASSAS  VA</t>
  </si>
  <si>
    <t>(Full Line) Gordon Food Service Inc.  WYOMING  MI</t>
  </si>
  <si>
    <t>(Full Line) Maines Paper &amp; Food Services Ohio  OAKWOOD VILLAGE  OH</t>
  </si>
  <si>
    <t>(Full Line) SYSCO Food Services of Baltimore  JESSUP  MD</t>
  </si>
  <si>
    <t>(Food) SYSCO Central Florida Inc.  OCOEE  FL</t>
  </si>
  <si>
    <t>(Full Line) McLane/Arlington  ARLINGTON  TX</t>
  </si>
  <si>
    <t>(Food) McLane/Rocky Mount  ROCKY MOUNT  NC</t>
  </si>
  <si>
    <t>Quick Serve (8)</t>
  </si>
  <si>
    <t>Quick Serve (15)</t>
  </si>
  <si>
    <t>Quick Serve (14)</t>
  </si>
  <si>
    <t>Casual Dining (5); Fine Dining (2)</t>
  </si>
  <si>
    <t>Casual Dining (19)</t>
  </si>
  <si>
    <t>Quick Serve (25)</t>
  </si>
  <si>
    <t>Fine Dining (9)</t>
  </si>
  <si>
    <t>Quick Serve (178)</t>
  </si>
  <si>
    <t>Fine Dining (6)</t>
  </si>
  <si>
    <t>Quick Serve (57)</t>
  </si>
  <si>
    <t>Restaurant Chains</t>
  </si>
  <si>
    <t>Hotel/Motel Operators</t>
  </si>
  <si>
    <t>To learn more about this and other essential marketing products, contact us at:</t>
  </si>
  <si>
    <t>Phone: 1-800-927-9292</t>
  </si>
  <si>
    <t>Email: webmaster@chainstoreguide.com</t>
  </si>
  <si>
    <t>Mail: Chain Store Guide</t>
  </si>
  <si>
    <t>3710 Corporex Park Drive</t>
  </si>
  <si>
    <t>Tampa, FL  33619</t>
  </si>
  <si>
    <t>https://www.chainstoreguide.com/</t>
  </si>
  <si>
    <t>This is a small sample of the Restaurant Franchisees PLUS database by Chain Store Guide.</t>
  </si>
  <si>
    <t>i***@amwaygrand.com</t>
  </si>
  <si>
    <t>f***@barrybagels.com</t>
  </si>
  <si>
    <t>b***@bennettmanagement.com</t>
  </si>
  <si>
    <t>i***@serioussteaks.com</t>
  </si>
  <si>
    <t>i***@brandicorp.com</t>
  </si>
  <si>
    <t>i***@bvhg.com</t>
  </si>
  <si>
    <t>r***@amwaygrand.com</t>
  </si>
  <si>
    <t>m***@barrybagels.com</t>
  </si>
  <si>
    <t>t***@gmail.com</t>
  </si>
  <si>
    <t>r***@bennett-enterprises.com</t>
  </si>
  <si>
    <t>e***@bennettmanagement.com</t>
  </si>
  <si>
    <t>s***@serioussteaks.com</t>
  </si>
  <si>
    <t>j***@borderfoods.com</t>
  </si>
  <si>
    <t>p***@aol.com</t>
  </si>
  <si>
    <t>m***@bvhg.com</t>
  </si>
  <si>
    <t>c***@bullardrestaurants.com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</si>
</sst>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1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0" fontId="2" fillId="2" borderId="0" xfId="1" applyFill="1" applyAlignment="1">
      <alignment horizontal="left"/>
    </xf>
    <xf numFmtId="0" fontId="3" fillId="2" borderId="0" xfId="1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***@amwaygrand.com" TargetMode="External"/><Relationship Id="rId13" Type="http://schemas.openxmlformats.org/officeDocument/2006/relationships/hyperlink" Target="mailto:s***@serioussteaks.com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f***@barrybagels.com" TargetMode="External"/><Relationship Id="rId7" Type="http://schemas.openxmlformats.org/officeDocument/2006/relationships/hyperlink" Target="mailto:i***@bvhg.com" TargetMode="External"/><Relationship Id="rId12" Type="http://schemas.openxmlformats.org/officeDocument/2006/relationships/hyperlink" Target="mailto:e***@bennettmanagement.com" TargetMode="External"/><Relationship Id="rId17" Type="http://schemas.openxmlformats.org/officeDocument/2006/relationships/hyperlink" Target="mailto:c***@bullardrestaurants.com" TargetMode="External"/><Relationship Id="rId2" Type="http://schemas.openxmlformats.org/officeDocument/2006/relationships/hyperlink" Target="mailto:i***@amwaygrand.com" TargetMode="External"/><Relationship Id="rId16" Type="http://schemas.openxmlformats.org/officeDocument/2006/relationships/hyperlink" Target="mailto:m***@bvhg.com" TargetMode="External"/><Relationship Id="rId1" Type="http://schemas.openxmlformats.org/officeDocument/2006/relationships/hyperlink" Target="https://www.chainstoreguide.com/" TargetMode="External"/><Relationship Id="rId6" Type="http://schemas.openxmlformats.org/officeDocument/2006/relationships/hyperlink" Target="mailto:i***@brandicorp.com" TargetMode="External"/><Relationship Id="rId11" Type="http://schemas.openxmlformats.org/officeDocument/2006/relationships/hyperlink" Target="mailto:r***@bennett-enterprises.com" TargetMode="External"/><Relationship Id="rId5" Type="http://schemas.openxmlformats.org/officeDocument/2006/relationships/hyperlink" Target="mailto:i***@serioussteaks.com" TargetMode="External"/><Relationship Id="rId15" Type="http://schemas.openxmlformats.org/officeDocument/2006/relationships/hyperlink" Target="mailto:p***@aol.com" TargetMode="External"/><Relationship Id="rId10" Type="http://schemas.openxmlformats.org/officeDocument/2006/relationships/hyperlink" Target="mailto:t***@gmail.com" TargetMode="External"/><Relationship Id="rId4" Type="http://schemas.openxmlformats.org/officeDocument/2006/relationships/hyperlink" Target="mailto:b***@bennettmanagement.com" TargetMode="External"/><Relationship Id="rId9" Type="http://schemas.openxmlformats.org/officeDocument/2006/relationships/hyperlink" Target="mailto:m***@barrybagels.com" TargetMode="External"/><Relationship Id="rId14" Type="http://schemas.openxmlformats.org/officeDocument/2006/relationships/hyperlink" Target="mailto:j***@borderfood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5"/>
  <sheetViews>
    <sheetView tabSelected="1" workbookViewId="0"/>
  </sheetViews>
  <sheetFormatPr defaultRowHeight="15" x14ac:dyDescent="0.25"/>
  <cols>
    <col min="1" max="1" width="18" style="1" customWidth="1"/>
    <col min="2" max="2" width="27.85546875" style="1" bestFit="1" customWidth="1"/>
    <col min="3" max="3" width="26.5703125" style="1" bestFit="1" customWidth="1"/>
    <col min="4" max="4" width="12.5703125" style="1" bestFit="1" customWidth="1"/>
    <col min="5" max="5" width="7.85546875" style="1" bestFit="1" customWidth="1"/>
    <col min="6" max="6" width="10.7109375" style="1" bestFit="1" customWidth="1"/>
    <col min="7" max="8" width="13.7109375" style="1" bestFit="1" customWidth="1"/>
    <col min="9" max="9" width="26.5703125" style="1" bestFit="1" customWidth="1"/>
    <col min="10" max="10" width="13.85546875" style="1" bestFit="1" customWidth="1"/>
    <col min="11" max="11" width="28.7109375" style="1" bestFit="1" customWidth="1"/>
    <col min="12" max="12" width="24.5703125" style="1" bestFit="1" customWidth="1"/>
    <col min="13" max="13" width="15" style="1" bestFit="1" customWidth="1"/>
    <col min="14" max="14" width="18.42578125" style="1" bestFit="1" customWidth="1"/>
    <col min="15" max="15" width="34" style="1" bestFit="1" customWidth="1"/>
    <col min="16" max="16" width="36.28515625" style="1" bestFit="1" customWidth="1"/>
    <col min="17" max="17" width="35" style="1" bestFit="1" customWidth="1"/>
    <col min="18" max="18" width="18.5703125" style="1" bestFit="1" customWidth="1"/>
    <col min="19" max="19" width="28" style="1" bestFit="1" customWidth="1"/>
    <col min="20" max="20" width="11.5703125" style="1" bestFit="1" customWidth="1"/>
    <col min="21" max="21" width="18.5703125" style="1" bestFit="1" customWidth="1"/>
    <col min="22" max="22" width="12.85546875" style="1" bestFit="1" customWidth="1"/>
    <col min="23" max="23" width="15.42578125" style="1" bestFit="1" customWidth="1"/>
    <col min="24" max="24" width="12.42578125" style="1" bestFit="1" customWidth="1"/>
    <col min="25" max="25" width="8.42578125" style="1" bestFit="1" customWidth="1"/>
    <col min="26" max="26" width="12.28515625" style="1" bestFit="1" customWidth="1"/>
    <col min="27" max="27" width="124.28515625" style="1" bestFit="1" customWidth="1"/>
    <col min="28" max="28" width="20.140625" style="1" bestFit="1" customWidth="1"/>
    <col min="29" max="29" width="18" style="1" bestFit="1" customWidth="1"/>
    <col min="30" max="30" width="43.7109375" style="1" bestFit="1" customWidth="1"/>
    <col min="31" max="31" width="39.7109375" style="1" bestFit="1" customWidth="1"/>
    <col min="32" max="32" width="19.28515625" style="1" bestFit="1" customWidth="1"/>
    <col min="33" max="33" width="128.140625" style="1" bestFit="1" customWidth="1"/>
    <col min="34" max="34" width="21.28515625" style="1" bestFit="1" customWidth="1"/>
    <col min="35" max="35" width="12.85546875" style="1" bestFit="1" customWidth="1"/>
    <col min="36" max="36" width="27.85546875" style="1" bestFit="1" customWidth="1"/>
    <col min="37" max="37" width="27.5703125" style="1" bestFit="1" customWidth="1"/>
    <col min="38" max="38" width="19.140625" style="1" bestFit="1" customWidth="1"/>
    <col min="39" max="39" width="34.140625" style="1" bestFit="1" customWidth="1"/>
    <col min="40" max="40" width="24" style="1" bestFit="1" customWidth="1"/>
    <col min="41" max="41" width="23.28515625" style="1" bestFit="1" customWidth="1"/>
    <col min="42" max="42" width="20.85546875" style="1" bestFit="1" customWidth="1"/>
    <col min="43" max="43" width="97" style="1" bestFit="1" customWidth="1"/>
    <col min="44" max="44" width="30.28515625" style="1" bestFit="1" customWidth="1"/>
    <col min="45" max="46" width="21.7109375" style="1" bestFit="1" customWidth="1"/>
    <col min="47" max="47" width="8.5703125" style="1" bestFit="1" customWidth="1"/>
    <col min="48" max="48" width="17.5703125" style="1" bestFit="1" customWidth="1"/>
    <col min="49" max="49" width="20.5703125" style="1" bestFit="1" customWidth="1"/>
    <col min="50" max="16384" width="9.140625" style="1"/>
  </cols>
  <sheetData>
    <row r="1" spans="1:49" s="3" customFormat="1" ht="1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</row>
    <row r="2" spans="1:49" ht="15" customHeight="1" x14ac:dyDescent="0.25">
      <c r="A2" s="1">
        <v>1000019138</v>
      </c>
      <c r="B2" s="1" t="s">
        <v>49</v>
      </c>
      <c r="C2" s="1" t="s">
        <v>59</v>
      </c>
      <c r="D2" s="1" t="s">
        <v>71</v>
      </c>
      <c r="E2" s="1" t="s">
        <v>87</v>
      </c>
      <c r="F2" s="1" t="s">
        <v>89</v>
      </c>
      <c r="G2" s="1" t="s">
        <v>99</v>
      </c>
      <c r="H2" s="1" t="s">
        <v>109</v>
      </c>
      <c r="I2" s="1" t="s">
        <v>59</v>
      </c>
      <c r="J2" s="1" t="s">
        <v>71</v>
      </c>
      <c r="K2" s="1" t="s">
        <v>121</v>
      </c>
      <c r="L2" s="1" t="s">
        <v>133</v>
      </c>
      <c r="M2" s="1" t="s">
        <v>87</v>
      </c>
      <c r="N2" s="1" t="s">
        <v>89</v>
      </c>
      <c r="O2" s="2" t="s">
        <v>257</v>
      </c>
      <c r="P2" s="2" t="str">
        <f>HYPERLINK("http://www.amwaygrand.com","http://www.amwaygrand.com")</f>
        <v>http://www.amwaygrand.com</v>
      </c>
      <c r="S2" s="1" t="s">
        <v>147</v>
      </c>
      <c r="T2" s="1">
        <v>1007355991</v>
      </c>
      <c r="U2" s="1" t="s">
        <v>157</v>
      </c>
      <c r="V2" s="1" t="s">
        <v>173</v>
      </c>
      <c r="X2" s="1" t="s">
        <v>180</v>
      </c>
      <c r="Z2" s="1" t="s">
        <v>187</v>
      </c>
      <c r="AA2" s="1" t="s">
        <v>192</v>
      </c>
      <c r="AE2" s="2" t="s">
        <v>263</v>
      </c>
      <c r="AG2" s="1" t="s">
        <v>207</v>
      </c>
      <c r="AH2" s="1">
        <v>1</v>
      </c>
      <c r="AI2" s="1">
        <v>1</v>
      </c>
      <c r="AJ2" s="1">
        <v>0</v>
      </c>
      <c r="AK2" s="4">
        <v>15606000</v>
      </c>
      <c r="AL2" s="4">
        <v>15900000</v>
      </c>
      <c r="AM2" s="1" t="s">
        <v>218</v>
      </c>
      <c r="AN2" s="1">
        <v>3</v>
      </c>
      <c r="AO2" s="1">
        <v>4</v>
      </c>
      <c r="AP2" s="1">
        <v>0</v>
      </c>
      <c r="AQ2" s="1" t="s">
        <v>228</v>
      </c>
      <c r="AR2" s="1" t="s">
        <v>240</v>
      </c>
      <c r="AS2" s="1" t="s">
        <v>248</v>
      </c>
      <c r="AT2" s="1" t="s">
        <v>248</v>
      </c>
    </row>
    <row r="3" spans="1:49" ht="15" customHeight="1" x14ac:dyDescent="0.25">
      <c r="A3" s="1">
        <v>1000384599</v>
      </c>
      <c r="B3" s="1" t="s">
        <v>50</v>
      </c>
      <c r="C3" s="1" t="s">
        <v>60</v>
      </c>
      <c r="D3" s="1" t="s">
        <v>72</v>
      </c>
      <c r="E3" s="1" t="s">
        <v>86</v>
      </c>
      <c r="F3" s="1" t="s">
        <v>90</v>
      </c>
      <c r="G3" s="1" t="s">
        <v>100</v>
      </c>
      <c r="H3" s="1" t="s">
        <v>110</v>
      </c>
      <c r="I3" s="1" t="s">
        <v>60</v>
      </c>
      <c r="J3" s="1" t="s">
        <v>72</v>
      </c>
      <c r="K3" s="1" t="s">
        <v>122</v>
      </c>
      <c r="L3" s="1" t="s">
        <v>134</v>
      </c>
      <c r="M3" s="1" t="s">
        <v>86</v>
      </c>
      <c r="N3" s="1" t="s">
        <v>90</v>
      </c>
      <c r="O3" s="2" t="s">
        <v>258</v>
      </c>
      <c r="P3" s="2" t="str">
        <f>HYPERLINK("http://www.barrybagels.com","http://www.barrybagels.com")</f>
        <v>http://www.barrybagels.com</v>
      </c>
      <c r="S3" s="1" t="s">
        <v>148</v>
      </c>
      <c r="T3" s="1">
        <v>1008395484</v>
      </c>
      <c r="U3" s="1" t="s">
        <v>158</v>
      </c>
      <c r="V3" s="1" t="s">
        <v>171</v>
      </c>
      <c r="X3" s="1" t="s">
        <v>182</v>
      </c>
      <c r="Z3" s="1" t="s">
        <v>187</v>
      </c>
      <c r="AA3" s="1" t="s">
        <v>193</v>
      </c>
      <c r="AD3" s="1" t="s">
        <v>199</v>
      </c>
      <c r="AE3" s="2" t="s">
        <v>264</v>
      </c>
      <c r="AG3" s="1" t="s">
        <v>208</v>
      </c>
      <c r="AH3" s="1">
        <v>12</v>
      </c>
      <c r="AI3" s="1">
        <v>14</v>
      </c>
      <c r="AJ3" s="1">
        <v>16.670000000000002</v>
      </c>
      <c r="AK3" s="4">
        <v>11250000</v>
      </c>
      <c r="AL3" s="4">
        <v>13125000</v>
      </c>
      <c r="AM3" s="1" t="s">
        <v>219</v>
      </c>
      <c r="AN3" s="1">
        <v>14</v>
      </c>
      <c r="AO3" s="1">
        <v>0</v>
      </c>
      <c r="AP3" s="1">
        <v>0</v>
      </c>
      <c r="AQ3" s="1" t="s">
        <v>229</v>
      </c>
      <c r="AR3" s="1" t="s">
        <v>239</v>
      </c>
      <c r="AS3" s="1" t="s">
        <v>247</v>
      </c>
      <c r="AT3" s="1" t="s">
        <v>247</v>
      </c>
    </row>
    <row r="4" spans="1:49" ht="15" customHeight="1" x14ac:dyDescent="0.25">
      <c r="A4" s="1">
        <v>1000440210</v>
      </c>
      <c r="B4" s="1" t="s">
        <v>51</v>
      </c>
      <c r="C4" s="1" t="s">
        <v>61</v>
      </c>
      <c r="D4" s="1" t="s">
        <v>73</v>
      </c>
      <c r="E4" s="1" t="s">
        <v>85</v>
      </c>
      <c r="F4" s="1" t="s">
        <v>91</v>
      </c>
      <c r="G4" s="1" t="s">
        <v>101</v>
      </c>
      <c r="H4" s="1" t="s">
        <v>111</v>
      </c>
      <c r="I4" s="1" t="s">
        <v>61</v>
      </c>
      <c r="J4" s="1" t="s">
        <v>73</v>
      </c>
      <c r="K4" s="1" t="s">
        <v>123</v>
      </c>
      <c r="L4" s="1" t="s">
        <v>135</v>
      </c>
      <c r="M4" s="1" t="s">
        <v>85</v>
      </c>
      <c r="N4" s="1" t="s">
        <v>91</v>
      </c>
      <c r="P4" s="2" t="str">
        <f>HYPERLINK("http://www.baxterent.com","http://www.baxterent.com")</f>
        <v>http://www.baxterent.com</v>
      </c>
      <c r="Q4" s="1" t="s">
        <v>143</v>
      </c>
      <c r="R4" s="1" t="s">
        <v>145</v>
      </c>
      <c r="S4" s="1" t="s">
        <v>149</v>
      </c>
      <c r="T4" s="1">
        <v>1008501244</v>
      </c>
      <c r="U4" s="1" t="s">
        <v>159</v>
      </c>
      <c r="V4" s="1" t="s">
        <v>172</v>
      </c>
      <c r="X4" s="1" t="s">
        <v>79</v>
      </c>
      <c r="Z4" s="1" t="s">
        <v>187</v>
      </c>
      <c r="AA4" s="1" t="s">
        <v>194</v>
      </c>
      <c r="AD4" s="1" t="s">
        <v>200</v>
      </c>
      <c r="AE4" s="2" t="s">
        <v>265</v>
      </c>
      <c r="AG4" s="1" t="s">
        <v>209</v>
      </c>
      <c r="AH4" s="1">
        <v>16</v>
      </c>
      <c r="AI4" s="1">
        <v>15</v>
      </c>
      <c r="AJ4" s="1">
        <v>-6.25</v>
      </c>
      <c r="AK4" s="4">
        <v>40000000</v>
      </c>
      <c r="AL4" s="4">
        <v>43674000</v>
      </c>
      <c r="AM4" s="1" t="s">
        <v>220</v>
      </c>
      <c r="AN4" s="1">
        <v>0</v>
      </c>
      <c r="AO4" s="1">
        <v>15</v>
      </c>
      <c r="AP4" s="1">
        <v>0</v>
      </c>
      <c r="AQ4" s="1" t="s">
        <v>230</v>
      </c>
      <c r="AR4" s="1" t="s">
        <v>238</v>
      </c>
      <c r="AS4" s="1" t="s">
        <v>247</v>
      </c>
      <c r="AT4" s="1" t="s">
        <v>247</v>
      </c>
    </row>
    <row r="5" spans="1:49" ht="15" customHeight="1" x14ac:dyDescent="0.25">
      <c r="A5" s="1">
        <v>1000018679</v>
      </c>
      <c r="B5" s="1" t="s">
        <v>52</v>
      </c>
      <c r="C5" s="1" t="s">
        <v>62</v>
      </c>
      <c r="D5" s="1" t="s">
        <v>74</v>
      </c>
      <c r="E5" s="1" t="s">
        <v>86</v>
      </c>
      <c r="F5" s="1" t="s">
        <v>92</v>
      </c>
      <c r="G5" s="1" t="s">
        <v>102</v>
      </c>
      <c r="H5" s="1" t="s">
        <v>112</v>
      </c>
      <c r="I5" s="1" t="s">
        <v>119</v>
      </c>
      <c r="J5" s="1" t="s">
        <v>74</v>
      </c>
      <c r="K5" s="1" t="s">
        <v>124</v>
      </c>
      <c r="L5" s="1" t="s">
        <v>136</v>
      </c>
      <c r="M5" s="1" t="s">
        <v>86</v>
      </c>
      <c r="N5" s="1" t="s">
        <v>141</v>
      </c>
      <c r="P5" s="2" t="str">
        <f>HYPERLINK("http://www.bennett-enterprises.com","http://www.bennett-enterprises.com")</f>
        <v>http://www.bennett-enterprises.com</v>
      </c>
      <c r="S5" s="1" t="s">
        <v>150</v>
      </c>
      <c r="T5" s="1">
        <v>1007353820</v>
      </c>
      <c r="U5" s="1" t="s">
        <v>160</v>
      </c>
      <c r="V5" s="1" t="s">
        <v>167</v>
      </c>
      <c r="X5" s="1" t="s">
        <v>181</v>
      </c>
      <c r="Z5" s="1" t="s">
        <v>187</v>
      </c>
      <c r="AA5" s="1" t="s">
        <v>191</v>
      </c>
      <c r="AD5" s="1" t="s">
        <v>201</v>
      </c>
      <c r="AE5" s="2" t="s">
        <v>266</v>
      </c>
      <c r="AF5" s="1" t="s">
        <v>206</v>
      </c>
      <c r="AG5" s="1" t="s">
        <v>210</v>
      </c>
      <c r="AH5" s="1">
        <v>21</v>
      </c>
      <c r="AI5" s="1">
        <v>19</v>
      </c>
      <c r="AJ5" s="1">
        <v>-9.52</v>
      </c>
      <c r="AK5" s="4">
        <v>35750000</v>
      </c>
      <c r="AL5" s="4">
        <v>32345000</v>
      </c>
      <c r="AM5" s="1" t="s">
        <v>221</v>
      </c>
      <c r="AN5" s="1">
        <v>8</v>
      </c>
      <c r="AO5" s="1">
        <v>11</v>
      </c>
      <c r="AP5" s="1">
        <v>0</v>
      </c>
      <c r="AQ5" s="1" t="s">
        <v>231</v>
      </c>
      <c r="AR5" s="1" t="s">
        <v>241</v>
      </c>
      <c r="AS5" s="1" t="s">
        <v>247</v>
      </c>
      <c r="AT5" s="1" t="s">
        <v>247</v>
      </c>
    </row>
    <row r="6" spans="1:49" ht="15" customHeight="1" x14ac:dyDescent="0.25">
      <c r="A6" s="1">
        <v>1000018684</v>
      </c>
      <c r="B6" s="1" t="s">
        <v>53</v>
      </c>
      <c r="C6" s="1" t="s">
        <v>63</v>
      </c>
      <c r="D6" s="1" t="s">
        <v>75</v>
      </c>
      <c r="E6" s="1" t="s">
        <v>86</v>
      </c>
      <c r="F6" s="1" t="s">
        <v>93</v>
      </c>
      <c r="G6" s="1" t="s">
        <v>103</v>
      </c>
      <c r="H6" s="1" t="s">
        <v>113</v>
      </c>
      <c r="I6" s="1" t="s">
        <v>63</v>
      </c>
      <c r="J6" s="1" t="s">
        <v>75</v>
      </c>
      <c r="K6" s="1" t="s">
        <v>125</v>
      </c>
      <c r="L6" s="1" t="s">
        <v>137</v>
      </c>
      <c r="M6" s="1" t="s">
        <v>86</v>
      </c>
      <c r="N6" s="1" t="s">
        <v>93</v>
      </c>
      <c r="O6" s="2" t="s">
        <v>259</v>
      </c>
      <c r="P6" s="2" t="str">
        <f>HYPERLINK("http://www.bennettmanagement.com","http://www.bennettmanagement.com")</f>
        <v>http://www.bennettmanagement.com</v>
      </c>
      <c r="S6" s="1" t="s">
        <v>151</v>
      </c>
      <c r="T6" s="1">
        <v>1008812165</v>
      </c>
      <c r="U6" s="1" t="s">
        <v>161</v>
      </c>
      <c r="V6" s="1" t="s">
        <v>174</v>
      </c>
      <c r="W6" s="1" t="s">
        <v>177</v>
      </c>
      <c r="X6" s="1" t="s">
        <v>80</v>
      </c>
      <c r="Z6" s="1" t="s">
        <v>188</v>
      </c>
      <c r="AA6" s="1" t="s">
        <v>195</v>
      </c>
      <c r="AE6" s="2" t="s">
        <v>267</v>
      </c>
      <c r="AG6" s="1" t="s">
        <v>211</v>
      </c>
      <c r="AH6" s="1">
        <v>25</v>
      </c>
      <c r="AI6" s="1">
        <v>25</v>
      </c>
      <c r="AJ6" s="1">
        <v>0</v>
      </c>
      <c r="AK6" s="4">
        <v>34664000</v>
      </c>
      <c r="AL6" s="4">
        <v>34765000</v>
      </c>
      <c r="AM6" s="1" t="s">
        <v>222</v>
      </c>
      <c r="AN6" s="1">
        <v>0</v>
      </c>
      <c r="AO6" s="1">
        <v>25</v>
      </c>
      <c r="AP6" s="1">
        <v>0</v>
      </c>
      <c r="AQ6" s="1" t="s">
        <v>232</v>
      </c>
      <c r="AR6" s="1" t="s">
        <v>242</v>
      </c>
      <c r="AS6" s="1" t="s">
        <v>247</v>
      </c>
      <c r="AT6" s="1" t="s">
        <v>247</v>
      </c>
    </row>
    <row r="7" spans="1:49" ht="15" customHeight="1" x14ac:dyDescent="0.25">
      <c r="A7" s="1">
        <v>1000390185</v>
      </c>
      <c r="B7" s="1" t="s">
        <v>54</v>
      </c>
      <c r="C7" s="1" t="s">
        <v>64</v>
      </c>
      <c r="D7" s="1" t="s">
        <v>76</v>
      </c>
      <c r="E7" s="1" t="s">
        <v>85</v>
      </c>
      <c r="F7" s="1" t="s">
        <v>94</v>
      </c>
      <c r="G7" s="1" t="s">
        <v>104</v>
      </c>
      <c r="H7" s="1" t="s">
        <v>114</v>
      </c>
      <c r="I7" s="1" t="s">
        <v>64</v>
      </c>
      <c r="J7" s="1" t="s">
        <v>76</v>
      </c>
      <c r="K7" s="1" t="s">
        <v>126</v>
      </c>
      <c r="L7" s="1" t="s">
        <v>138</v>
      </c>
      <c r="M7" s="1" t="s">
        <v>85</v>
      </c>
      <c r="N7" s="1" t="s">
        <v>94</v>
      </c>
      <c r="O7" s="2" t="s">
        <v>260</v>
      </c>
      <c r="P7" s="2" t="str">
        <f>HYPERLINK("http://www.serioussteaks.com","http://www.serioussteaks.com")</f>
        <v>http://www.serioussteaks.com</v>
      </c>
      <c r="Q7" s="1" t="s">
        <v>144</v>
      </c>
      <c r="R7" s="1" t="s">
        <v>146</v>
      </c>
      <c r="S7" s="1" t="s">
        <v>152</v>
      </c>
      <c r="T7" s="1">
        <v>1008494261</v>
      </c>
      <c r="U7" s="1" t="s">
        <v>162</v>
      </c>
      <c r="V7" s="1" t="s">
        <v>170</v>
      </c>
      <c r="W7" s="1" t="s">
        <v>179</v>
      </c>
      <c r="X7" s="1" t="s">
        <v>183</v>
      </c>
      <c r="Z7" s="1" t="s">
        <v>187</v>
      </c>
      <c r="AA7" s="1" t="s">
        <v>196</v>
      </c>
      <c r="AD7" s="1" t="s">
        <v>202</v>
      </c>
      <c r="AE7" s="2" t="s">
        <v>268</v>
      </c>
      <c r="AG7" s="1" t="s">
        <v>212</v>
      </c>
      <c r="AH7" s="1">
        <v>9</v>
      </c>
      <c r="AI7" s="1">
        <v>9</v>
      </c>
      <c r="AJ7" s="1">
        <v>0</v>
      </c>
      <c r="AK7" s="4">
        <v>28000000</v>
      </c>
      <c r="AL7" s="4">
        <v>25200000</v>
      </c>
      <c r="AM7" s="1" t="s">
        <v>223</v>
      </c>
      <c r="AN7" s="1">
        <v>0</v>
      </c>
      <c r="AO7" s="1">
        <v>9</v>
      </c>
      <c r="AP7" s="1">
        <v>0</v>
      </c>
      <c r="AQ7" s="1" t="s">
        <v>233</v>
      </c>
      <c r="AR7" s="1" t="s">
        <v>243</v>
      </c>
      <c r="AS7" s="1" t="s">
        <v>247</v>
      </c>
      <c r="AT7" s="1" t="s">
        <v>247</v>
      </c>
    </row>
    <row r="8" spans="1:49" ht="15" customHeight="1" x14ac:dyDescent="0.25">
      <c r="A8" s="1">
        <v>1000219699</v>
      </c>
      <c r="B8" s="1" t="s">
        <v>55</v>
      </c>
      <c r="C8" s="1" t="s">
        <v>65</v>
      </c>
      <c r="D8" s="1" t="s">
        <v>77</v>
      </c>
      <c r="E8" s="1" t="s">
        <v>88</v>
      </c>
      <c r="F8" s="1" t="s">
        <v>95</v>
      </c>
      <c r="G8" s="1" t="s">
        <v>105</v>
      </c>
      <c r="H8" s="1" t="s">
        <v>115</v>
      </c>
      <c r="I8" s="1" t="s">
        <v>65</v>
      </c>
      <c r="J8" s="1" t="s">
        <v>77</v>
      </c>
      <c r="K8" s="1" t="s">
        <v>127</v>
      </c>
      <c r="L8" s="1" t="s">
        <v>139</v>
      </c>
      <c r="M8" s="1" t="s">
        <v>88</v>
      </c>
      <c r="N8" s="1" t="s">
        <v>95</v>
      </c>
      <c r="P8" s="2" t="str">
        <f>HYPERLINK("http://www.borderfoods.com","http://www.borderfoods.com")</f>
        <v>http://www.borderfoods.com</v>
      </c>
      <c r="S8" s="1" t="s">
        <v>153</v>
      </c>
      <c r="T8" s="1">
        <v>1008078812</v>
      </c>
      <c r="U8" s="1" t="s">
        <v>163</v>
      </c>
      <c r="V8" s="1" t="s">
        <v>169</v>
      </c>
      <c r="X8" s="1" t="s">
        <v>184</v>
      </c>
      <c r="Z8" s="1" t="s">
        <v>187</v>
      </c>
      <c r="AA8" s="1" t="s">
        <v>197</v>
      </c>
      <c r="AD8" s="1" t="s">
        <v>203</v>
      </c>
      <c r="AE8" s="2" t="s">
        <v>269</v>
      </c>
      <c r="AG8" s="1" t="s">
        <v>213</v>
      </c>
      <c r="AH8" s="1">
        <v>192</v>
      </c>
      <c r="AI8" s="1">
        <v>178</v>
      </c>
      <c r="AJ8" s="1">
        <v>-7.29</v>
      </c>
      <c r="AK8" s="4">
        <v>325000000</v>
      </c>
      <c r="AL8" s="4">
        <v>301051000</v>
      </c>
      <c r="AM8" s="1" t="s">
        <v>224</v>
      </c>
      <c r="AN8" s="1">
        <v>0</v>
      </c>
      <c r="AO8" s="1">
        <v>178</v>
      </c>
      <c r="AP8" s="1">
        <v>0</v>
      </c>
      <c r="AQ8" s="1" t="s">
        <v>235</v>
      </c>
      <c r="AR8" s="1" t="s">
        <v>244</v>
      </c>
      <c r="AS8" s="1" t="s">
        <v>247</v>
      </c>
      <c r="AT8" s="1" t="s">
        <v>247</v>
      </c>
    </row>
    <row r="9" spans="1:49" ht="15" customHeight="1" x14ac:dyDescent="0.25">
      <c r="A9" s="1">
        <v>1000019597</v>
      </c>
      <c r="B9" s="1" t="s">
        <v>56</v>
      </c>
      <c r="C9" s="1" t="s">
        <v>66</v>
      </c>
      <c r="D9" s="1" t="s">
        <v>69</v>
      </c>
      <c r="E9" s="1" t="s">
        <v>83</v>
      </c>
      <c r="F9" s="1" t="s">
        <v>96</v>
      </c>
      <c r="G9" s="1" t="s">
        <v>106</v>
      </c>
      <c r="H9" s="1" t="s">
        <v>116</v>
      </c>
      <c r="I9" s="1" t="s">
        <v>66</v>
      </c>
      <c r="J9" s="1" t="s">
        <v>69</v>
      </c>
      <c r="K9" s="1" t="s">
        <v>128</v>
      </c>
      <c r="L9" s="1" t="s">
        <v>131</v>
      </c>
      <c r="M9" s="1" t="s">
        <v>83</v>
      </c>
      <c r="N9" s="1" t="s">
        <v>96</v>
      </c>
      <c r="O9" s="2" t="s">
        <v>261</v>
      </c>
      <c r="P9" s="2" t="str">
        <f>HYPERLINK("http://brandicorp.com","http://brandicorp.com")</f>
        <v>http://brandicorp.com</v>
      </c>
      <c r="S9" s="1" t="s">
        <v>154</v>
      </c>
      <c r="T9" s="1">
        <v>1007357632</v>
      </c>
      <c r="U9" s="1" t="s">
        <v>164</v>
      </c>
      <c r="V9" s="1" t="s">
        <v>168</v>
      </c>
      <c r="X9" s="1" t="s">
        <v>176</v>
      </c>
      <c r="Y9" s="1" t="s">
        <v>186</v>
      </c>
      <c r="Z9" s="1" t="s">
        <v>187</v>
      </c>
      <c r="AA9" s="1" t="s">
        <v>198</v>
      </c>
      <c r="AE9" s="2" t="s">
        <v>270</v>
      </c>
      <c r="AG9" s="1" t="s">
        <v>214</v>
      </c>
      <c r="AH9" s="1">
        <v>8</v>
      </c>
      <c r="AI9" s="1">
        <v>8</v>
      </c>
      <c r="AJ9" s="1">
        <v>0</v>
      </c>
      <c r="AK9" s="4">
        <v>4320000</v>
      </c>
      <c r="AL9" s="4">
        <v>6000000</v>
      </c>
      <c r="AM9" s="1" t="s">
        <v>217</v>
      </c>
      <c r="AN9" s="1">
        <v>0</v>
      </c>
      <c r="AO9" s="1">
        <v>8</v>
      </c>
      <c r="AP9" s="1">
        <v>0</v>
      </c>
      <c r="AQ9" s="1" t="s">
        <v>227</v>
      </c>
      <c r="AR9" s="1" t="s">
        <v>237</v>
      </c>
      <c r="AS9" s="1" t="s">
        <v>247</v>
      </c>
      <c r="AT9" s="1" t="s">
        <v>247</v>
      </c>
    </row>
    <row r="10" spans="1:49" ht="15" customHeight="1" x14ac:dyDescent="0.25">
      <c r="A10" s="1">
        <v>1000140825</v>
      </c>
      <c r="B10" s="1" t="s">
        <v>57</v>
      </c>
      <c r="C10" s="1" t="s">
        <v>67</v>
      </c>
      <c r="D10" s="1" t="s">
        <v>70</v>
      </c>
      <c r="E10" s="1" t="s">
        <v>84</v>
      </c>
      <c r="F10" s="1" t="s">
        <v>97</v>
      </c>
      <c r="G10" s="1" t="s">
        <v>107</v>
      </c>
      <c r="H10" s="1" t="s">
        <v>117</v>
      </c>
      <c r="I10" s="1" t="s">
        <v>67</v>
      </c>
      <c r="J10" s="1" t="s">
        <v>70</v>
      </c>
      <c r="K10" s="1" t="s">
        <v>129</v>
      </c>
      <c r="L10" s="1" t="s">
        <v>132</v>
      </c>
      <c r="M10" s="1" t="s">
        <v>84</v>
      </c>
      <c r="N10" s="1" t="s">
        <v>97</v>
      </c>
      <c r="O10" s="2" t="s">
        <v>262</v>
      </c>
      <c r="P10" s="2" t="str">
        <f>HYPERLINK("http://www.bvhg.com","http://www.bvhg.com")</f>
        <v>http://www.bvhg.com</v>
      </c>
      <c r="S10" s="1" t="s">
        <v>155</v>
      </c>
      <c r="T10" s="1">
        <v>1007270771</v>
      </c>
      <c r="U10" s="1" t="s">
        <v>165</v>
      </c>
      <c r="V10" s="1" t="s">
        <v>168</v>
      </c>
      <c r="W10" s="1" t="s">
        <v>178</v>
      </c>
      <c r="X10" s="1" t="s">
        <v>185</v>
      </c>
      <c r="Z10" s="1" t="s">
        <v>187</v>
      </c>
      <c r="AA10" s="1" t="s">
        <v>190</v>
      </c>
      <c r="AD10" s="1" t="s">
        <v>204</v>
      </c>
      <c r="AE10" s="2" t="s">
        <v>271</v>
      </c>
      <c r="AG10" s="1" t="s">
        <v>215</v>
      </c>
      <c r="AH10" s="1">
        <v>6</v>
      </c>
      <c r="AI10" s="1">
        <v>6</v>
      </c>
      <c r="AJ10" s="1">
        <v>0</v>
      </c>
      <c r="AK10" s="4">
        <v>39000000</v>
      </c>
      <c r="AL10" s="4">
        <v>39100000</v>
      </c>
      <c r="AM10" s="1" t="s">
        <v>225</v>
      </c>
      <c r="AN10" s="1">
        <v>6</v>
      </c>
      <c r="AO10" s="1">
        <v>1</v>
      </c>
      <c r="AP10" s="1">
        <v>0</v>
      </c>
      <c r="AQ10" s="1" t="s">
        <v>234</v>
      </c>
      <c r="AR10" s="1" t="s">
        <v>245</v>
      </c>
      <c r="AS10" s="1" t="s">
        <v>248</v>
      </c>
      <c r="AT10" s="1" t="s">
        <v>248</v>
      </c>
    </row>
    <row r="11" spans="1:49" ht="15" customHeight="1" x14ac:dyDescent="0.25">
      <c r="A11" s="1">
        <v>1000019888</v>
      </c>
      <c r="B11" s="1" t="s">
        <v>58</v>
      </c>
      <c r="C11" s="1" t="s">
        <v>68</v>
      </c>
      <c r="D11" s="1" t="s">
        <v>78</v>
      </c>
      <c r="E11" s="1" t="s">
        <v>82</v>
      </c>
      <c r="F11" s="1" t="s">
        <v>98</v>
      </c>
      <c r="G11" s="1" t="s">
        <v>108</v>
      </c>
      <c r="H11" s="1" t="s">
        <v>118</v>
      </c>
      <c r="I11" s="1" t="s">
        <v>120</v>
      </c>
      <c r="J11" s="1" t="s">
        <v>78</v>
      </c>
      <c r="K11" s="1" t="s">
        <v>130</v>
      </c>
      <c r="L11" s="1" t="s">
        <v>140</v>
      </c>
      <c r="M11" s="1" t="s">
        <v>82</v>
      </c>
      <c r="N11" s="1" t="s">
        <v>142</v>
      </c>
      <c r="P11" s="2" t="str">
        <f>HYPERLINK("http://www.bullardrestaurants.com","http://www.bullardrestaurants.com")</f>
        <v>http://www.bullardrestaurants.com</v>
      </c>
      <c r="S11" s="1" t="s">
        <v>156</v>
      </c>
      <c r="T11" s="1">
        <v>1007358619</v>
      </c>
      <c r="U11" s="1" t="s">
        <v>166</v>
      </c>
      <c r="V11" s="1" t="s">
        <v>175</v>
      </c>
      <c r="W11" s="1" t="s">
        <v>177</v>
      </c>
      <c r="X11" s="1" t="s">
        <v>81</v>
      </c>
      <c r="Y11" s="1" t="s">
        <v>186</v>
      </c>
      <c r="Z11" s="1" t="s">
        <v>187</v>
      </c>
      <c r="AA11" s="1" t="s">
        <v>189</v>
      </c>
      <c r="AD11" s="1" t="s">
        <v>205</v>
      </c>
      <c r="AE11" s="2" t="s">
        <v>272</v>
      </c>
      <c r="AG11" s="1" t="s">
        <v>216</v>
      </c>
      <c r="AH11" s="1">
        <v>57</v>
      </c>
      <c r="AI11" s="1">
        <v>57</v>
      </c>
      <c r="AJ11" s="1">
        <v>0</v>
      </c>
      <c r="AK11" s="4">
        <v>37332000</v>
      </c>
      <c r="AL11" s="4">
        <v>65000000</v>
      </c>
      <c r="AM11" s="1" t="s">
        <v>226</v>
      </c>
      <c r="AN11" s="1">
        <v>0</v>
      </c>
      <c r="AO11" s="1">
        <v>57</v>
      </c>
      <c r="AP11" s="1">
        <v>0</v>
      </c>
      <c r="AQ11" s="1" t="s">
        <v>236</v>
      </c>
      <c r="AR11" s="1" t="s">
        <v>246</v>
      </c>
      <c r="AS11" s="1" t="s">
        <v>247</v>
      </c>
      <c r="AT11" s="1" t="s">
        <v>247</v>
      </c>
    </row>
    <row r="15" spans="1:49" x14ac:dyDescent="0.25">
      <c r="A15" s="5" t="s">
        <v>256</v>
      </c>
      <c r="B15" s="5"/>
      <c r="C15" s="5"/>
      <c r="D15" s="5"/>
      <c r="E15" s="5"/>
      <c r="F15" s="5"/>
    </row>
    <row r="16" spans="1:49" x14ac:dyDescent="0.25">
      <c r="A16" s="5"/>
      <c r="B16" s="5"/>
      <c r="C16" s="5"/>
      <c r="D16" s="5"/>
      <c r="E16" s="5"/>
      <c r="F16" s="5"/>
    </row>
    <row r="17" spans="1:6" x14ac:dyDescent="0.25">
      <c r="A17" s="5" t="s">
        <v>249</v>
      </c>
      <c r="B17" s="5"/>
      <c r="C17" s="5"/>
      <c r="D17" s="5"/>
      <c r="E17" s="5"/>
      <c r="F17" s="5"/>
    </row>
    <row r="18" spans="1:6" x14ac:dyDescent="0.25">
      <c r="A18" s="6"/>
      <c r="B18" s="6"/>
      <c r="C18" s="6"/>
      <c r="D18" s="6"/>
      <c r="E18" s="6"/>
      <c r="F18" s="6"/>
    </row>
    <row r="19" spans="1:6" x14ac:dyDescent="0.25">
      <c r="A19" s="5" t="s">
        <v>250</v>
      </c>
      <c r="B19" s="5"/>
      <c r="C19" s="5"/>
      <c r="D19" s="5"/>
      <c r="E19" s="5"/>
      <c r="F19" s="5"/>
    </row>
    <row r="20" spans="1:6" x14ac:dyDescent="0.25">
      <c r="A20" s="5" t="s">
        <v>251</v>
      </c>
      <c r="B20" s="5"/>
      <c r="C20" s="5"/>
      <c r="D20" s="5"/>
      <c r="E20" s="5"/>
      <c r="F20" s="5"/>
    </row>
    <row r="21" spans="1:6" x14ac:dyDescent="0.25">
      <c r="A21" s="7" t="s">
        <v>252</v>
      </c>
      <c r="B21" s="7"/>
      <c r="C21" s="7"/>
      <c r="D21" s="7"/>
      <c r="E21" s="7"/>
      <c r="F21" s="7"/>
    </row>
    <row r="22" spans="1:6" x14ac:dyDescent="0.25">
      <c r="A22" s="7" t="s">
        <v>253</v>
      </c>
      <c r="B22" s="7"/>
      <c r="C22" s="7"/>
      <c r="D22" s="7"/>
      <c r="E22" s="7"/>
      <c r="F22" s="7"/>
    </row>
    <row r="23" spans="1:6" x14ac:dyDescent="0.25">
      <c r="A23" s="7" t="s">
        <v>254</v>
      </c>
      <c r="B23" s="7"/>
      <c r="C23" s="7"/>
      <c r="D23" s="7"/>
      <c r="E23" s="7"/>
      <c r="F23" s="7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8" t="s">
        <v>255</v>
      </c>
      <c r="B25" s="9"/>
      <c r="C25" s="9"/>
      <c r="D25" s="9"/>
      <c r="E25" s="9"/>
      <c r="F25" s="9"/>
    </row>
  </sheetData>
  <autoFilter ref="A1:AW11" xr:uid="{00000000-0009-0000-0000-000000000000}"/>
  <hyperlinks>
    <hyperlink ref="A25" r:id="rId1" xr:uid="{00000000-0004-0000-0000-000000000000}"/>
    <hyperlink ref="O2" r:id="rId2" xr:uid="{9F2CD4CB-2E2B-430F-9310-624711556D3A}"/>
    <hyperlink ref="O3" r:id="rId3" xr:uid="{DA041542-7890-43A9-A1A7-46FF98AB7DC0}"/>
    <hyperlink ref="O6" r:id="rId4" xr:uid="{D0E0E3D8-6652-4AFE-BBF0-670DCE66A1F7}"/>
    <hyperlink ref="O7" r:id="rId5" xr:uid="{6BE34A00-9CD3-4DC3-9E61-AA15E29789FF}"/>
    <hyperlink ref="O9" r:id="rId6" xr:uid="{80215A00-1CB2-49A2-B5E3-02FF7021EC4C}"/>
    <hyperlink ref="O10" r:id="rId7" xr:uid="{7D311E81-E1DC-4FCA-86B7-44629A58547B}"/>
    <hyperlink ref="AE2" r:id="rId8" xr:uid="{4B6408A4-4097-4A1B-875E-7686854E5961}"/>
    <hyperlink ref="AE3" r:id="rId9" xr:uid="{4751937B-78E1-4D09-8540-4A560D9678F6}"/>
    <hyperlink ref="AE4" r:id="rId10" xr:uid="{F1A3CCCD-FA6B-4124-8079-E5D14264864E}"/>
    <hyperlink ref="AE5" r:id="rId11" xr:uid="{97281F88-E585-4DC0-9C55-B5801453799A}"/>
    <hyperlink ref="AE6" r:id="rId12" xr:uid="{8E1F3B01-D184-407E-A3BF-438FE5872E61}"/>
    <hyperlink ref="AE7" r:id="rId13" xr:uid="{07BA7C4F-C74D-4F7B-8E80-3E0441B10141}"/>
    <hyperlink ref="AE8" r:id="rId14" xr:uid="{E18816BF-CF0E-4F76-AE7A-B04C1AE0C266}"/>
    <hyperlink ref="AE9" r:id="rId15" xr:uid="{6B6B1ECD-DA82-4FD4-BE2A-F6D22371B6A9}"/>
    <hyperlink ref="AE10" r:id="rId16" xr:uid="{1EF9482D-502F-4019-ADF9-3A4277BDC0E8}"/>
    <hyperlink ref="AE11" r:id="rId17" xr:uid="{F978B4E5-300C-4886-B9AF-FEF66F536A7F}"/>
  </hyperlinks>
  <pageMargins left="0.7" right="0.7" top="0.75" bottom="0.75" header="0.3" footer="0.3"/>
  <pageSetup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Amazon.com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Shawn Tomelleo</cp:lastModifiedBy>
  <dcterms:created xsi:type="dcterms:W3CDTF">2021-07-27T17:05:10Z</dcterms:created>
  <dcterms:modified xsi:type="dcterms:W3CDTF">2021-07-30T17:36:12Z</dcterms:modified>
</cp:coreProperties>
</file>