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mmell.CHAINSTOREGUIDE\Desktop\Shawn\Backup\Storefront\Samples\"/>
    </mc:Choice>
  </mc:AlternateContent>
  <xr:revisionPtr revIDLastSave="0" documentId="13_ncr:1_{10269D55-4847-4A92-BE10-99D16F877CAF}" xr6:coauthVersionLast="47" xr6:coauthVersionMax="47" xr10:uidLastSave="{00000000-0000-0000-0000-000000000000}"/>
  <bookViews>
    <workbookView xWindow="1950" yWindow="1515" windowWidth="19545" windowHeight="14685" xr2:uid="{00000000-000D-0000-FFFF-FFFF00000000}"/>
  </bookViews>
  <sheets>
    <sheet name="Sheet1" sheetId="1" r:id="rId1"/>
  </sheets>
  <definedNames>
    <definedName name="_xlnm._FilterDatabase" localSheetId="0" hidden="1">Sheet1!$A$1:$AO$11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" i="1" l="1"/>
  <c r="P3" i="1"/>
  <c r="P4" i="1"/>
  <c r="P5" i="1"/>
  <c r="P6" i="1"/>
  <c r="P7" i="1"/>
  <c r="P8" i="1"/>
  <c r="P9" i="1"/>
  <c r="P10" i="1"/>
  <c r="P11" i="1"/>
</calcChain>
</file>

<file path=xl/sharedStrings.xml><?xml version="1.0" encoding="utf-8"?>
<sst xmlns="http://schemas.openxmlformats.org/spreadsheetml/2006/main" count="278" uniqueCount="217">
  <si>
    <t>Company Id</t>
  </si>
  <si>
    <t>Company Name</t>
  </si>
  <si>
    <t>Address</t>
  </si>
  <si>
    <t>City</t>
  </si>
  <si>
    <t>State</t>
  </si>
  <si>
    <t>Zip</t>
  </si>
  <si>
    <t>Telephone</t>
  </si>
  <si>
    <t>Fax</t>
  </si>
  <si>
    <t>Mailing Address</t>
  </si>
  <si>
    <t>Mailing City</t>
  </si>
  <si>
    <t>Upper case Mailing Address</t>
  </si>
  <si>
    <t>Upper case Mailing City</t>
  </si>
  <si>
    <t>Mailing State</t>
  </si>
  <si>
    <t>Mailing Zip Plus4</t>
  </si>
  <si>
    <t>Company Email</t>
  </si>
  <si>
    <t>URL</t>
  </si>
  <si>
    <t>Company Facebook</t>
  </si>
  <si>
    <t>Company Twitter</t>
  </si>
  <si>
    <t>Company Linkedin</t>
  </si>
  <si>
    <t>Person Id</t>
  </si>
  <si>
    <t>Full Name</t>
  </si>
  <si>
    <t>First Name</t>
  </si>
  <si>
    <t>Middle Initial</t>
  </si>
  <si>
    <t>Last Name</t>
  </si>
  <si>
    <t>Suffix</t>
  </si>
  <si>
    <t>Salutation</t>
  </si>
  <si>
    <t>Title</t>
  </si>
  <si>
    <t>Personal Facebook</t>
  </si>
  <si>
    <t>Personal Twitter</t>
  </si>
  <si>
    <t>Personal LinkedIn</t>
  </si>
  <si>
    <t>Personal Email</t>
  </si>
  <si>
    <t>Personal Phone</t>
  </si>
  <si>
    <t>Previous Industry Sales</t>
  </si>
  <si>
    <t>Industry Sales Growth Percent</t>
  </si>
  <si>
    <t>Total Sales</t>
  </si>
  <si>
    <t>Primary Wholesalers</t>
  </si>
  <si>
    <t>Primary Industry</t>
  </si>
  <si>
    <t>Green Comments</t>
  </si>
  <si>
    <t>Notes</t>
  </si>
  <si>
    <t>Company Status</t>
  </si>
  <si>
    <t>Update Status Date</t>
  </si>
  <si>
    <t>A &amp; J Select</t>
  </si>
  <si>
    <t>Al's Foodtown</t>
  </si>
  <si>
    <t>Albert E. Lees Inc.</t>
  </si>
  <si>
    <t>Alfred Country Store</t>
  </si>
  <si>
    <t>All Ways Healthy Natural Food Center</t>
  </si>
  <si>
    <t>Anderson Island General Store</t>
  </si>
  <si>
    <t>Anderson's Market</t>
  </si>
  <si>
    <t>Andy's Market</t>
  </si>
  <si>
    <t>Aspens Market</t>
  </si>
  <si>
    <t>Auclairs Market Inc.</t>
  </si>
  <si>
    <t xml:space="preserve">265 SW 2nd St </t>
  </si>
  <si>
    <t xml:space="preserve">171 E Main </t>
  </si>
  <si>
    <t xml:space="preserve">796 Main Rd </t>
  </si>
  <si>
    <t xml:space="preserve">3 Saco Rd </t>
  </si>
  <si>
    <t xml:space="preserve">123 S Rand Rd </t>
  </si>
  <si>
    <t xml:space="preserve">10202 Eckenstam Johnson Rd </t>
  </si>
  <si>
    <t xml:space="preserve">6545 Western Ave </t>
  </si>
  <si>
    <t xml:space="preserve">1117 S College Ave </t>
  </si>
  <si>
    <t xml:space="preserve">Shop Co Enterprises  Llc </t>
  </si>
  <si>
    <t xml:space="preserve">145 County St </t>
  </si>
  <si>
    <t>Stevenson</t>
  </si>
  <si>
    <t>Duchesne</t>
  </si>
  <si>
    <t>Westport</t>
  </si>
  <si>
    <t>Alfred</t>
  </si>
  <si>
    <t>Lake Zurich</t>
  </si>
  <si>
    <t>Anderson Island</t>
  </si>
  <si>
    <t>Glen Arbor</t>
  </si>
  <si>
    <t>Anderson</t>
  </si>
  <si>
    <t>College Place</t>
  </si>
  <si>
    <t>Wilson</t>
  </si>
  <si>
    <t>Somerset</t>
  </si>
  <si>
    <t>Lake</t>
  </si>
  <si>
    <t>IL</t>
  </si>
  <si>
    <t>WA</t>
  </si>
  <si>
    <t>MI</t>
  </si>
  <si>
    <t>MA</t>
  </si>
  <si>
    <t>UT</t>
  </si>
  <si>
    <t>ME</t>
  </si>
  <si>
    <t>WY</t>
  </si>
  <si>
    <t>98648-4226</t>
  </si>
  <si>
    <t>84021</t>
  </si>
  <si>
    <t>02790-4341</t>
  </si>
  <si>
    <t>04002-3400</t>
  </si>
  <si>
    <t>60047-2275</t>
  </si>
  <si>
    <t>98303-8708</t>
  </si>
  <si>
    <t>49636-5116</t>
  </si>
  <si>
    <t>99324-1526</t>
  </si>
  <si>
    <t>83014</t>
  </si>
  <si>
    <t>02726-4206</t>
  </si>
  <si>
    <t>(509) 427-5491</t>
  </si>
  <si>
    <t>(435) 738-2394</t>
  </si>
  <si>
    <t>(508) 636-3348</t>
  </si>
  <si>
    <t>(207) 324-7719</t>
  </si>
  <si>
    <t>(847) 438-9200</t>
  </si>
  <si>
    <t>(253) 884-4001</t>
  </si>
  <si>
    <t>(231) 334-3149</t>
  </si>
  <si>
    <t>(509) 529-1003</t>
  </si>
  <si>
    <t>(307) 200-6140</t>
  </si>
  <si>
    <t>(508) 672-1918</t>
  </si>
  <si>
    <t>(509) 427-4388</t>
  </si>
  <si>
    <t>(435) 738-2430</t>
  </si>
  <si>
    <t>(508) 636-3114</t>
  </si>
  <si>
    <t>(847) 438-9232</t>
  </si>
  <si>
    <t>(253) 884-2083</t>
  </si>
  <si>
    <t>(509) 529-1075</t>
  </si>
  <si>
    <t>(508) 677-2688</t>
  </si>
  <si>
    <t>PO Box 789</t>
  </si>
  <si>
    <t>PO Box 3329</t>
  </si>
  <si>
    <t>PO BOX 789</t>
  </si>
  <si>
    <t xml:space="preserve">171 E MAIN </t>
  </si>
  <si>
    <t>PO BOX 3329</t>
  </si>
  <si>
    <t xml:space="preserve">3 SACO RD </t>
  </si>
  <si>
    <t xml:space="preserve">123 S RAND RD </t>
  </si>
  <si>
    <t xml:space="preserve">10202 ECKENSTAM JOHNSON RD </t>
  </si>
  <si>
    <t xml:space="preserve">6545 WESTERN AVE </t>
  </si>
  <si>
    <t xml:space="preserve">1117 S COLLEGE AVE </t>
  </si>
  <si>
    <t xml:space="preserve">SHOP CO ENTERPRISES  LLC </t>
  </si>
  <si>
    <t xml:space="preserve">145 COUNTY ST </t>
  </si>
  <si>
    <t>STEVENSON</t>
  </si>
  <si>
    <t>DUCHESNE</t>
  </si>
  <si>
    <t>WESTPORT</t>
  </si>
  <si>
    <t>ALFRED</t>
  </si>
  <si>
    <t>LAKE ZURICH</t>
  </si>
  <si>
    <t>ANDERSON ISLAND</t>
  </si>
  <si>
    <t>GLEN ARBOR</t>
  </si>
  <si>
    <t>COLLEGE PLACE</t>
  </si>
  <si>
    <t>WILSON</t>
  </si>
  <si>
    <t>SOMERSET</t>
  </si>
  <si>
    <t>98648-0789</t>
  </si>
  <si>
    <t>02790-0702</t>
  </si>
  <si>
    <t>ajselectstevenson</t>
  </si>
  <si>
    <t>alsfoodtown</t>
  </si>
  <si>
    <t>leesmarketwpt</t>
  </si>
  <si>
    <t>alfredcountry</t>
  </si>
  <si>
    <t>All-Ways-Healthy-LTD-140631955954070</t>
  </si>
  <si>
    <t>AIGStore</t>
  </si>
  <si>
    <t>andersonsglenarbor</t>
  </si>
  <si>
    <t>andysmarkethealthfoodveganvegetarianvitamins</t>
  </si>
  <si>
    <t>Aspens-Market-139535619447503</t>
  </si>
  <si>
    <t>AuclairsMarket</t>
  </si>
  <si>
    <t>@leesmarketwpt</t>
  </si>
  <si>
    <t>@alfredcountry</t>
  </si>
  <si>
    <t>@andersonsmarket</t>
  </si>
  <si>
    <t>@aspensmarket</t>
  </si>
  <si>
    <t>@AuclairsMarket</t>
  </si>
  <si>
    <t>al's-foodtown</t>
  </si>
  <si>
    <t>Andra Mobley</t>
  </si>
  <si>
    <t>Alan Poulson</t>
  </si>
  <si>
    <t>Albert E. Lees III</t>
  </si>
  <si>
    <t>Phillip Cheverie</t>
  </si>
  <si>
    <t>Carole Childers</t>
  </si>
  <si>
    <t>Barbara Lake</t>
  </si>
  <si>
    <t>Brad Anderson</t>
  </si>
  <si>
    <t>Dave Gordon</t>
  </si>
  <si>
    <t>Mike Reid</t>
  </si>
  <si>
    <t>Denis Auclair</t>
  </si>
  <si>
    <t>Andra</t>
  </si>
  <si>
    <t>Mike</t>
  </si>
  <si>
    <t>Alan</t>
  </si>
  <si>
    <t>Albert</t>
  </si>
  <si>
    <t>Dave</t>
  </si>
  <si>
    <t>Phillip</t>
  </si>
  <si>
    <t>Carole</t>
  </si>
  <si>
    <t>Barbara</t>
  </si>
  <si>
    <t>Brad</t>
  </si>
  <si>
    <t>Denis</t>
  </si>
  <si>
    <t>Gordon</t>
  </si>
  <si>
    <t>E.</t>
  </si>
  <si>
    <t>Mobley</t>
  </si>
  <si>
    <t>Poulson</t>
  </si>
  <si>
    <t>Lees</t>
  </si>
  <si>
    <t>Cheverie</t>
  </si>
  <si>
    <t>Childers</t>
  </si>
  <si>
    <t>Reid</t>
  </si>
  <si>
    <t>Auclair</t>
  </si>
  <si>
    <t>III</t>
  </si>
  <si>
    <t>Mr</t>
  </si>
  <si>
    <t>Ms</t>
  </si>
  <si>
    <t>Owner; General Buyer</t>
  </si>
  <si>
    <t>Owner; General Manager; General Buyer</t>
  </si>
  <si>
    <t>Owner; General Manager</t>
  </si>
  <si>
    <t>Owner</t>
  </si>
  <si>
    <t>Partner; General Manager</t>
  </si>
  <si>
    <t>President; COO; General Buyer</t>
  </si>
  <si>
    <t>carole-childers-6a637312</t>
  </si>
  <si>
    <t>barbara-lake-404215b0</t>
  </si>
  <si>
    <t>david-gordon-bb723231</t>
  </si>
  <si>
    <t>mike-reid-51b5725</t>
  </si>
  <si>
    <t>(Grocery) SUPERVALU INC. - Milwaukie Distribution Center  MILWAUKIE  OR</t>
  </si>
  <si>
    <t>(Grocery) C &amp; S Wholesale Grocers  SUFFIELD  CT</t>
  </si>
  <si>
    <t>(Grocery) Pine State Trading Co  GARDINER  ME</t>
  </si>
  <si>
    <t>(Grocery) KeHE Distributors  LLC  NAPERVILLE  IL</t>
  </si>
  <si>
    <t>(Grocery) Associated Grocers of New England Inc.  PEMBROKE  NH</t>
  </si>
  <si>
    <t>Single Unit Supermarkets</t>
  </si>
  <si>
    <t>To learn more about this and other essential marketing products, contact us at:</t>
  </si>
  <si>
    <t>Phone: 1-800-927-9292</t>
  </si>
  <si>
    <t>Email: webmaster@chainstoreguide.com</t>
  </si>
  <si>
    <t>Mail: Chain Store Guide</t>
  </si>
  <si>
    <t>3710 Corporex Park Drive</t>
  </si>
  <si>
    <t>Tampa, FL  33619</t>
  </si>
  <si>
    <t>https://www.chainstoreguide.com/</t>
  </si>
  <si>
    <t>This is a small sample of the Single Unit Supermarkets PLUS database by Chain Store Guide.</t>
  </si>
  <si>
    <t>a***@yahoo.com</t>
  </si>
  <si>
    <t>m***@leesmarket.com</t>
  </si>
  <si>
    <t>i***@andersonsglenarbor.com</t>
  </si>
  <si>
    <t>a***@andysmarket.com</t>
  </si>
  <si>
    <t>a***@ajmarket.com</t>
  </si>
  <si>
    <t>a***@hotmail.com</t>
  </si>
  <si>
    <t>a***@mac.com</t>
  </si>
  <si>
    <t>p***@alfredcountry.com</t>
  </si>
  <si>
    <t>c***@allwayshealthy.com</t>
  </si>
  <si>
    <t>b***@andersonislandgeneralstore.com</t>
  </si>
  <si>
    <t>b***@andersonsglenarbor.com</t>
  </si>
  <si>
    <t>d***@andysmarket.com</t>
  </si>
  <si>
    <t>m***@aspensmarketjh.com</t>
  </si>
  <si>
    <t>d***@comcast.net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</si>
</sst>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0" borderId="0" xfId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1" applyFill="1" applyAlignment="1">
      <alignment horizontal="left"/>
    </xf>
    <xf numFmtId="0" fontId="3" fillId="2" borderId="0" xfId="1" applyFont="1" applyFill="1" applyAlignment="1">
      <alignment horizontal="left"/>
    </xf>
    <xf numFmtId="0" fontId="1" fillId="3" borderId="0" xfId="0" applyFont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***@mac.com" TargetMode="External"/><Relationship Id="rId13" Type="http://schemas.openxmlformats.org/officeDocument/2006/relationships/hyperlink" Target="mailto:d***@andysmarket.com" TargetMode="External"/><Relationship Id="rId3" Type="http://schemas.openxmlformats.org/officeDocument/2006/relationships/hyperlink" Target="mailto:m***@leesmarket.com" TargetMode="External"/><Relationship Id="rId7" Type="http://schemas.openxmlformats.org/officeDocument/2006/relationships/hyperlink" Target="mailto:a***@hotmail.com" TargetMode="External"/><Relationship Id="rId12" Type="http://schemas.openxmlformats.org/officeDocument/2006/relationships/hyperlink" Target="mailto:b***@andersonsglenarbor.com" TargetMode="External"/><Relationship Id="rId2" Type="http://schemas.openxmlformats.org/officeDocument/2006/relationships/hyperlink" Target="mailto:a***@yahoo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chainstoreguide.com/" TargetMode="External"/><Relationship Id="rId6" Type="http://schemas.openxmlformats.org/officeDocument/2006/relationships/hyperlink" Target="mailto:a***@ajmarket.com" TargetMode="External"/><Relationship Id="rId11" Type="http://schemas.openxmlformats.org/officeDocument/2006/relationships/hyperlink" Target="mailto:b***@andersonislandgeneralstore.com" TargetMode="External"/><Relationship Id="rId5" Type="http://schemas.openxmlformats.org/officeDocument/2006/relationships/hyperlink" Target="mailto:a***@andysmarket.com" TargetMode="External"/><Relationship Id="rId15" Type="http://schemas.openxmlformats.org/officeDocument/2006/relationships/hyperlink" Target="mailto:d***@comcast.net" TargetMode="External"/><Relationship Id="rId10" Type="http://schemas.openxmlformats.org/officeDocument/2006/relationships/hyperlink" Target="mailto:c***@allwayshealthy.com" TargetMode="External"/><Relationship Id="rId4" Type="http://schemas.openxmlformats.org/officeDocument/2006/relationships/hyperlink" Target="mailto:i***@andersonsglenarbor.com" TargetMode="External"/><Relationship Id="rId9" Type="http://schemas.openxmlformats.org/officeDocument/2006/relationships/hyperlink" Target="mailto:p***@alfredcountry.com" TargetMode="External"/><Relationship Id="rId14" Type="http://schemas.openxmlformats.org/officeDocument/2006/relationships/hyperlink" Target="mailto:m***@aspensmarketj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5"/>
  <sheetViews>
    <sheetView tabSelected="1" workbookViewId="0"/>
  </sheetViews>
  <sheetFormatPr defaultRowHeight="15" x14ac:dyDescent="0.25"/>
  <cols>
    <col min="1" max="1" width="16" style="1" customWidth="1"/>
    <col min="2" max="2" width="35" style="1" bestFit="1" customWidth="1"/>
    <col min="3" max="3" width="26.85546875" style="1" bestFit="1" customWidth="1"/>
    <col min="4" max="4" width="15.42578125" style="1" bestFit="1" customWidth="1"/>
    <col min="5" max="5" width="7.85546875" style="1" bestFit="1" customWidth="1"/>
    <col min="6" max="6" width="10.7109375" style="1" bestFit="1" customWidth="1"/>
    <col min="7" max="8" width="13.7109375" style="1" bestFit="1" customWidth="1"/>
    <col min="9" max="9" width="26.85546875" style="1" bestFit="1" customWidth="1"/>
    <col min="10" max="10" width="15.42578125" style="1" bestFit="1" customWidth="1"/>
    <col min="11" max="11" width="29.85546875" style="1" bestFit="1" customWidth="1"/>
    <col min="12" max="12" width="24.5703125" style="1" bestFit="1" customWidth="1"/>
    <col min="13" max="13" width="15" style="1" bestFit="1" customWidth="1"/>
    <col min="14" max="14" width="18.42578125" style="1" bestFit="1" customWidth="1"/>
    <col min="15" max="15" width="29" style="1" bestFit="1" customWidth="1"/>
    <col min="16" max="16" width="42.5703125" style="1" bestFit="1" customWidth="1"/>
    <col min="17" max="17" width="45.7109375" style="1" bestFit="1" customWidth="1"/>
    <col min="18" max="18" width="18.5703125" style="1" bestFit="1" customWidth="1"/>
    <col min="19" max="19" width="19.85546875" style="1" bestFit="1" customWidth="1"/>
    <col min="20" max="20" width="11.5703125" style="1" bestFit="1" customWidth="1"/>
    <col min="21" max="21" width="15.28515625" style="1" bestFit="1" customWidth="1"/>
    <col min="22" max="22" width="12.85546875" style="1" bestFit="1" customWidth="1"/>
    <col min="23" max="23" width="15.42578125" style="1" bestFit="1" customWidth="1"/>
    <col min="24" max="24" width="12.42578125" style="1" bestFit="1" customWidth="1"/>
    <col min="25" max="25" width="8.42578125" style="1" bestFit="1" customWidth="1"/>
    <col min="26" max="26" width="12.28515625" style="1" bestFit="1" customWidth="1"/>
    <col min="27" max="27" width="37.5703125" style="1" bestFit="1" customWidth="1"/>
    <col min="28" max="28" width="20.140625" style="1" bestFit="1" customWidth="1"/>
    <col min="29" max="29" width="18" style="1" bestFit="1" customWidth="1"/>
    <col min="30" max="30" width="23.28515625" style="1" bestFit="1" customWidth="1"/>
    <col min="31" max="31" width="43.5703125" style="1" bestFit="1" customWidth="1"/>
    <col min="32" max="32" width="17.28515625" style="1" bestFit="1" customWidth="1"/>
    <col min="33" max="33" width="24.140625" style="1" bestFit="1" customWidth="1"/>
    <col min="34" max="34" width="30.5703125" style="1" bestFit="1" customWidth="1"/>
    <col min="35" max="35" width="12.7109375" style="1" bestFit="1" customWidth="1"/>
    <col min="36" max="36" width="69" style="1" bestFit="1" customWidth="1"/>
    <col min="37" max="37" width="23.7109375" style="1" bestFit="1" customWidth="1"/>
    <col min="38" max="38" width="19" style="1" bestFit="1" customWidth="1"/>
    <col min="39" max="39" width="8.5703125" style="1" bestFit="1" customWidth="1"/>
    <col min="40" max="40" width="17.5703125" style="1" bestFit="1" customWidth="1"/>
    <col min="41" max="41" width="20.5703125" style="1" bestFit="1" customWidth="1"/>
    <col min="42" max="16384" width="9.140625" style="1"/>
  </cols>
  <sheetData>
    <row r="1" spans="1:41" s="3" customFormat="1" ht="15" customHeight="1" x14ac:dyDescent="0.25">
      <c r="A1" s="10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</row>
    <row r="2" spans="1:41" ht="15" customHeight="1" x14ac:dyDescent="0.25">
      <c r="A2" s="1">
        <v>1000075581</v>
      </c>
      <c r="B2" s="1" t="s">
        <v>41</v>
      </c>
      <c r="C2" s="1" t="s">
        <v>51</v>
      </c>
      <c r="D2" s="1" t="s">
        <v>61</v>
      </c>
      <c r="E2" s="1" t="s">
        <v>74</v>
      </c>
      <c r="F2" s="1" t="s">
        <v>80</v>
      </c>
      <c r="G2" s="1" t="s">
        <v>90</v>
      </c>
      <c r="H2" s="1" t="s">
        <v>100</v>
      </c>
      <c r="I2" s="1" t="s">
        <v>107</v>
      </c>
      <c r="J2" s="1" t="s">
        <v>61</v>
      </c>
      <c r="K2" s="1" t="s">
        <v>109</v>
      </c>
      <c r="L2" s="1" t="s">
        <v>119</v>
      </c>
      <c r="M2" s="1" t="s">
        <v>74</v>
      </c>
      <c r="N2" s="1" t="s">
        <v>129</v>
      </c>
      <c r="O2" s="2" t="s">
        <v>203</v>
      </c>
      <c r="P2" s="2" t="str">
        <f>HYPERLINK("http://www.ajmarket.com","http://www.ajmarket.com")</f>
        <v>http://www.ajmarket.com</v>
      </c>
      <c r="Q2" s="1" t="s">
        <v>131</v>
      </c>
      <c r="T2" s="1">
        <v>1007594545</v>
      </c>
      <c r="U2" s="1" t="s">
        <v>147</v>
      </c>
      <c r="V2" s="1" t="s">
        <v>157</v>
      </c>
      <c r="X2" s="1" t="s">
        <v>169</v>
      </c>
      <c r="Z2" s="1" t="s">
        <v>178</v>
      </c>
      <c r="AA2" s="1" t="s">
        <v>183</v>
      </c>
      <c r="AE2" s="2" t="s">
        <v>207</v>
      </c>
      <c r="AG2" s="4">
        <v>6429000</v>
      </c>
      <c r="AH2" s="1">
        <v>2.0099999999999998</v>
      </c>
      <c r="AI2" s="4">
        <v>6558000</v>
      </c>
      <c r="AJ2" s="1" t="s">
        <v>189</v>
      </c>
      <c r="AK2" s="1" t="s">
        <v>194</v>
      </c>
    </row>
    <row r="3" spans="1:41" ht="15" customHeight="1" x14ac:dyDescent="0.25">
      <c r="A3" s="1">
        <v>2000313561</v>
      </c>
      <c r="B3" s="1" t="s">
        <v>42</v>
      </c>
      <c r="C3" s="1" t="s">
        <v>52</v>
      </c>
      <c r="D3" s="1" t="s">
        <v>62</v>
      </c>
      <c r="E3" s="1" t="s">
        <v>77</v>
      </c>
      <c r="F3" s="1" t="s">
        <v>81</v>
      </c>
      <c r="G3" s="1" t="s">
        <v>91</v>
      </c>
      <c r="H3" s="1" t="s">
        <v>101</v>
      </c>
      <c r="I3" s="1" t="s">
        <v>52</v>
      </c>
      <c r="J3" s="1" t="s">
        <v>62</v>
      </c>
      <c r="K3" s="1" t="s">
        <v>110</v>
      </c>
      <c r="L3" s="1" t="s">
        <v>120</v>
      </c>
      <c r="M3" s="1" t="s">
        <v>77</v>
      </c>
      <c r="N3" s="1" t="s">
        <v>81</v>
      </c>
      <c r="P3" s="2" t="str">
        <f>HYPERLINK("http://www.alsfoodtown.com","http://www.alsfoodtown.com")</f>
        <v>http://www.alsfoodtown.com</v>
      </c>
      <c r="Q3" s="1" t="s">
        <v>132</v>
      </c>
      <c r="S3" s="1" t="s">
        <v>146</v>
      </c>
      <c r="T3" s="1">
        <v>1008814639</v>
      </c>
      <c r="U3" s="1" t="s">
        <v>148</v>
      </c>
      <c r="V3" s="1" t="s">
        <v>159</v>
      </c>
      <c r="X3" s="1" t="s">
        <v>170</v>
      </c>
      <c r="Z3" s="1" t="s">
        <v>177</v>
      </c>
      <c r="AA3" s="1" t="s">
        <v>179</v>
      </c>
      <c r="AE3" s="2" t="s">
        <v>208</v>
      </c>
      <c r="AG3" s="4">
        <v>2395000</v>
      </c>
      <c r="AH3" s="1">
        <v>2</v>
      </c>
      <c r="AI3" s="4">
        <v>2443000</v>
      </c>
      <c r="AK3" s="1" t="s">
        <v>194</v>
      </c>
    </row>
    <row r="4" spans="1:41" ht="15" customHeight="1" x14ac:dyDescent="0.25">
      <c r="A4" s="1">
        <v>1000074432</v>
      </c>
      <c r="B4" s="1" t="s">
        <v>43</v>
      </c>
      <c r="C4" s="1" t="s">
        <v>53</v>
      </c>
      <c r="D4" s="1" t="s">
        <v>63</v>
      </c>
      <c r="E4" s="1" t="s">
        <v>76</v>
      </c>
      <c r="F4" s="1" t="s">
        <v>82</v>
      </c>
      <c r="G4" s="1" t="s">
        <v>92</v>
      </c>
      <c r="H4" s="1" t="s">
        <v>102</v>
      </c>
      <c r="I4" s="1" t="s">
        <v>108</v>
      </c>
      <c r="J4" s="1" t="s">
        <v>63</v>
      </c>
      <c r="K4" s="1" t="s">
        <v>111</v>
      </c>
      <c r="L4" s="1" t="s">
        <v>121</v>
      </c>
      <c r="M4" s="1" t="s">
        <v>76</v>
      </c>
      <c r="N4" s="1" t="s">
        <v>130</v>
      </c>
      <c r="O4" s="2" t="s">
        <v>204</v>
      </c>
      <c r="P4" s="2" t="str">
        <f>HYPERLINK("http://www.leesmarket.com","http://www.leesmarket.com")</f>
        <v>http://www.leesmarket.com</v>
      </c>
      <c r="Q4" s="1" t="s">
        <v>133</v>
      </c>
      <c r="R4" s="1" t="s">
        <v>141</v>
      </c>
      <c r="T4" s="1">
        <v>1007590510</v>
      </c>
      <c r="U4" s="1" t="s">
        <v>149</v>
      </c>
      <c r="V4" s="1" t="s">
        <v>160</v>
      </c>
      <c r="W4" s="1" t="s">
        <v>168</v>
      </c>
      <c r="X4" s="1" t="s">
        <v>171</v>
      </c>
      <c r="Y4" s="1" t="s">
        <v>176</v>
      </c>
      <c r="Z4" s="1" t="s">
        <v>177</v>
      </c>
      <c r="AA4" s="1" t="s">
        <v>184</v>
      </c>
      <c r="AE4" s="2" t="s">
        <v>209</v>
      </c>
      <c r="AG4" s="4">
        <v>13930000</v>
      </c>
      <c r="AH4" s="1">
        <v>2</v>
      </c>
      <c r="AI4" s="4">
        <v>14209000</v>
      </c>
      <c r="AJ4" s="1" t="s">
        <v>190</v>
      </c>
      <c r="AK4" s="1" t="s">
        <v>194</v>
      </c>
    </row>
    <row r="5" spans="1:41" ht="15" customHeight="1" x14ac:dyDescent="0.25">
      <c r="A5" s="1">
        <v>1000298354</v>
      </c>
      <c r="B5" s="1" t="s">
        <v>44</v>
      </c>
      <c r="C5" s="1" t="s">
        <v>54</v>
      </c>
      <c r="D5" s="1" t="s">
        <v>64</v>
      </c>
      <c r="E5" s="1" t="s">
        <v>78</v>
      </c>
      <c r="F5" s="1" t="s">
        <v>83</v>
      </c>
      <c r="G5" s="1" t="s">
        <v>93</v>
      </c>
      <c r="I5" s="1" t="s">
        <v>54</v>
      </c>
      <c r="J5" s="1" t="s">
        <v>64</v>
      </c>
      <c r="K5" s="1" t="s">
        <v>112</v>
      </c>
      <c r="L5" s="1" t="s">
        <v>122</v>
      </c>
      <c r="M5" s="1" t="s">
        <v>78</v>
      </c>
      <c r="N5" s="1" t="s">
        <v>83</v>
      </c>
      <c r="P5" s="2" t="str">
        <f>HYPERLINK("http://www.alfredcountry.com","http://www.alfredcountry.com")</f>
        <v>http://www.alfredcountry.com</v>
      </c>
      <c r="Q5" s="1" t="s">
        <v>134</v>
      </c>
      <c r="R5" s="1" t="s">
        <v>142</v>
      </c>
      <c r="T5" s="1">
        <v>1008216249</v>
      </c>
      <c r="U5" s="1" t="s">
        <v>150</v>
      </c>
      <c r="V5" s="1" t="s">
        <v>162</v>
      </c>
      <c r="X5" s="1" t="s">
        <v>172</v>
      </c>
      <c r="Z5" s="1" t="s">
        <v>177</v>
      </c>
      <c r="AA5" s="1" t="s">
        <v>179</v>
      </c>
      <c r="AE5" s="2" t="s">
        <v>210</v>
      </c>
      <c r="AG5" s="4">
        <v>1178000</v>
      </c>
      <c r="AH5" s="1">
        <v>2.04</v>
      </c>
      <c r="AI5" s="4">
        <v>1202000</v>
      </c>
      <c r="AJ5" s="1" t="s">
        <v>191</v>
      </c>
      <c r="AK5" s="1" t="s">
        <v>194</v>
      </c>
    </row>
    <row r="6" spans="1:41" ht="15" customHeight="1" x14ac:dyDescent="0.25">
      <c r="A6" s="1">
        <v>1000079183</v>
      </c>
      <c r="B6" s="1" t="s">
        <v>45</v>
      </c>
      <c r="C6" s="1" t="s">
        <v>55</v>
      </c>
      <c r="D6" s="1" t="s">
        <v>65</v>
      </c>
      <c r="E6" s="1" t="s">
        <v>73</v>
      </c>
      <c r="F6" s="1" t="s">
        <v>84</v>
      </c>
      <c r="G6" s="1" t="s">
        <v>94</v>
      </c>
      <c r="H6" s="1" t="s">
        <v>103</v>
      </c>
      <c r="I6" s="1" t="s">
        <v>55</v>
      </c>
      <c r="J6" s="1" t="s">
        <v>65</v>
      </c>
      <c r="K6" s="1" t="s">
        <v>113</v>
      </c>
      <c r="L6" s="1" t="s">
        <v>123</v>
      </c>
      <c r="M6" s="1" t="s">
        <v>73</v>
      </c>
      <c r="N6" s="1" t="s">
        <v>84</v>
      </c>
      <c r="P6" s="2" t="str">
        <f>HYPERLINK("http://www.allwayshealthy.com","http://www.allwayshealthy.com")</f>
        <v>http://www.allwayshealthy.com</v>
      </c>
      <c r="Q6" s="1" t="s">
        <v>135</v>
      </c>
      <c r="T6" s="1">
        <v>1008599833</v>
      </c>
      <c r="U6" s="1" t="s">
        <v>151</v>
      </c>
      <c r="V6" s="1" t="s">
        <v>163</v>
      </c>
      <c r="X6" s="1" t="s">
        <v>173</v>
      </c>
      <c r="Z6" s="1" t="s">
        <v>178</v>
      </c>
      <c r="AA6" s="1" t="s">
        <v>180</v>
      </c>
      <c r="AD6" s="1" t="s">
        <v>185</v>
      </c>
      <c r="AE6" s="2" t="s">
        <v>211</v>
      </c>
      <c r="AG6" s="4">
        <v>1040000</v>
      </c>
      <c r="AH6" s="1">
        <v>2.02</v>
      </c>
      <c r="AI6" s="4">
        <v>1061000</v>
      </c>
      <c r="AJ6" s="1" t="s">
        <v>192</v>
      </c>
      <c r="AK6" s="1" t="s">
        <v>194</v>
      </c>
    </row>
    <row r="7" spans="1:41" ht="15" customHeight="1" x14ac:dyDescent="0.25">
      <c r="A7" s="1">
        <v>1000301752</v>
      </c>
      <c r="B7" s="1" t="s">
        <v>46</v>
      </c>
      <c r="C7" s="1" t="s">
        <v>56</v>
      </c>
      <c r="D7" s="1" t="s">
        <v>66</v>
      </c>
      <c r="E7" s="1" t="s">
        <v>74</v>
      </c>
      <c r="F7" s="1" t="s">
        <v>85</v>
      </c>
      <c r="G7" s="1" t="s">
        <v>95</v>
      </c>
      <c r="H7" s="1" t="s">
        <v>104</v>
      </c>
      <c r="I7" s="1" t="s">
        <v>56</v>
      </c>
      <c r="J7" s="1" t="s">
        <v>66</v>
      </c>
      <c r="K7" s="1" t="s">
        <v>114</v>
      </c>
      <c r="L7" s="1" t="s">
        <v>124</v>
      </c>
      <c r="M7" s="1" t="s">
        <v>74</v>
      </c>
      <c r="N7" s="1" t="s">
        <v>85</v>
      </c>
      <c r="P7" s="2" t="str">
        <f>HYPERLINK("http://www.andersonislandgeneralstore.com","http://www.andersonislandgeneralstore.com")</f>
        <v>http://www.andersonislandgeneralstore.com</v>
      </c>
      <c r="Q7" s="1" t="s">
        <v>136</v>
      </c>
      <c r="T7" s="1">
        <v>1008231777</v>
      </c>
      <c r="U7" s="1" t="s">
        <v>152</v>
      </c>
      <c r="V7" s="1" t="s">
        <v>164</v>
      </c>
      <c r="X7" s="1" t="s">
        <v>72</v>
      </c>
      <c r="Z7" s="1" t="s">
        <v>178</v>
      </c>
      <c r="AA7" s="1" t="s">
        <v>180</v>
      </c>
      <c r="AD7" s="1" t="s">
        <v>186</v>
      </c>
      <c r="AE7" s="2" t="s">
        <v>212</v>
      </c>
      <c r="AG7" s="4">
        <v>1071000</v>
      </c>
      <c r="AH7" s="1">
        <v>1.96</v>
      </c>
      <c r="AI7" s="4">
        <v>1092000</v>
      </c>
      <c r="AK7" s="1" t="s">
        <v>194</v>
      </c>
    </row>
    <row r="8" spans="1:41" ht="15" customHeight="1" x14ac:dyDescent="0.25">
      <c r="A8" s="1">
        <v>2000320110</v>
      </c>
      <c r="B8" s="1" t="s">
        <v>47</v>
      </c>
      <c r="C8" s="1" t="s">
        <v>57</v>
      </c>
      <c r="D8" s="1" t="s">
        <v>67</v>
      </c>
      <c r="E8" s="1" t="s">
        <v>75</v>
      </c>
      <c r="F8" s="1" t="s">
        <v>86</v>
      </c>
      <c r="G8" s="1" t="s">
        <v>96</v>
      </c>
      <c r="I8" s="1" t="s">
        <v>57</v>
      </c>
      <c r="J8" s="1" t="s">
        <v>67</v>
      </c>
      <c r="K8" s="1" t="s">
        <v>115</v>
      </c>
      <c r="L8" s="1" t="s">
        <v>125</v>
      </c>
      <c r="M8" s="1" t="s">
        <v>75</v>
      </c>
      <c r="N8" s="1" t="s">
        <v>86</v>
      </c>
      <c r="O8" s="2" t="s">
        <v>205</v>
      </c>
      <c r="P8" s="2" t="str">
        <f>HYPERLINK("http://www.andersonsglenarbor.com","http://www.andersonsglenarbor.com")</f>
        <v>http://www.andersonsglenarbor.com</v>
      </c>
      <c r="Q8" s="1" t="s">
        <v>137</v>
      </c>
      <c r="R8" s="1" t="s">
        <v>143</v>
      </c>
      <c r="T8" s="1">
        <v>1008813251</v>
      </c>
      <c r="U8" s="1" t="s">
        <v>153</v>
      </c>
      <c r="V8" s="1" t="s">
        <v>165</v>
      </c>
      <c r="X8" s="1" t="s">
        <v>68</v>
      </c>
      <c r="Z8" s="1" t="s">
        <v>177</v>
      </c>
      <c r="AA8" s="1" t="s">
        <v>179</v>
      </c>
      <c r="AE8" s="2" t="s">
        <v>213</v>
      </c>
      <c r="AG8" s="4">
        <v>2517000</v>
      </c>
      <c r="AH8" s="1">
        <v>1.99</v>
      </c>
      <c r="AI8" s="4">
        <v>2567000</v>
      </c>
      <c r="AK8" s="1" t="s">
        <v>194</v>
      </c>
    </row>
    <row r="9" spans="1:41" ht="15" customHeight="1" x14ac:dyDescent="0.25">
      <c r="A9" s="1">
        <v>1000075348</v>
      </c>
      <c r="B9" s="1" t="s">
        <v>48</v>
      </c>
      <c r="C9" s="1" t="s">
        <v>58</v>
      </c>
      <c r="D9" s="1" t="s">
        <v>69</v>
      </c>
      <c r="E9" s="1" t="s">
        <v>74</v>
      </c>
      <c r="F9" s="1" t="s">
        <v>87</v>
      </c>
      <c r="G9" s="1" t="s">
        <v>97</v>
      </c>
      <c r="H9" s="1" t="s">
        <v>105</v>
      </c>
      <c r="I9" s="1" t="s">
        <v>58</v>
      </c>
      <c r="J9" s="1" t="s">
        <v>69</v>
      </c>
      <c r="K9" s="1" t="s">
        <v>116</v>
      </c>
      <c r="L9" s="1" t="s">
        <v>126</v>
      </c>
      <c r="M9" s="1" t="s">
        <v>74</v>
      </c>
      <c r="N9" s="1" t="s">
        <v>87</v>
      </c>
      <c r="O9" s="2" t="s">
        <v>206</v>
      </c>
      <c r="P9" s="2" t="str">
        <f>HYPERLINK("http://www.andysmarket.com","http://www.andysmarket.com")</f>
        <v>http://www.andysmarket.com</v>
      </c>
      <c r="Q9" s="1" t="s">
        <v>138</v>
      </c>
      <c r="T9" s="1">
        <v>1008584241</v>
      </c>
      <c r="U9" s="1" t="s">
        <v>154</v>
      </c>
      <c r="V9" s="1" t="s">
        <v>161</v>
      </c>
      <c r="X9" s="1" t="s">
        <v>167</v>
      </c>
      <c r="Z9" s="1" t="s">
        <v>177</v>
      </c>
      <c r="AA9" s="1" t="s">
        <v>181</v>
      </c>
      <c r="AD9" s="1" t="s">
        <v>187</v>
      </c>
      <c r="AE9" s="2" t="s">
        <v>214</v>
      </c>
      <c r="AG9" s="4">
        <v>12859000</v>
      </c>
      <c r="AH9" s="1">
        <v>2</v>
      </c>
      <c r="AI9" s="4">
        <v>13116000</v>
      </c>
      <c r="AJ9" s="1" t="s">
        <v>189</v>
      </c>
      <c r="AK9" s="1" t="s">
        <v>194</v>
      </c>
    </row>
    <row r="10" spans="1:41" ht="15" customHeight="1" x14ac:dyDescent="0.25">
      <c r="A10" s="1">
        <v>2000322471</v>
      </c>
      <c r="B10" s="1" t="s">
        <v>49</v>
      </c>
      <c r="C10" s="1" t="s">
        <v>59</v>
      </c>
      <c r="D10" s="1" t="s">
        <v>70</v>
      </c>
      <c r="E10" s="1" t="s">
        <v>79</v>
      </c>
      <c r="F10" s="1" t="s">
        <v>88</v>
      </c>
      <c r="G10" s="1" t="s">
        <v>98</v>
      </c>
      <c r="I10" s="1" t="s">
        <v>59</v>
      </c>
      <c r="J10" s="1" t="s">
        <v>70</v>
      </c>
      <c r="K10" s="1" t="s">
        <v>117</v>
      </c>
      <c r="L10" s="1" t="s">
        <v>127</v>
      </c>
      <c r="M10" s="1" t="s">
        <v>79</v>
      </c>
      <c r="N10" s="1" t="s">
        <v>88</v>
      </c>
      <c r="P10" s="2" t="str">
        <f>HYPERLINK("http://aspensmarket.com","http://aspensmarket.com")</f>
        <v>http://aspensmarket.com</v>
      </c>
      <c r="Q10" s="1" t="s">
        <v>139</v>
      </c>
      <c r="R10" s="1" t="s">
        <v>144</v>
      </c>
      <c r="T10" s="1">
        <v>1008813404</v>
      </c>
      <c r="U10" s="1" t="s">
        <v>155</v>
      </c>
      <c r="V10" s="1" t="s">
        <v>158</v>
      </c>
      <c r="X10" s="1" t="s">
        <v>174</v>
      </c>
      <c r="Z10" s="1" t="s">
        <v>177</v>
      </c>
      <c r="AA10" s="1" t="s">
        <v>182</v>
      </c>
      <c r="AD10" s="1" t="s">
        <v>188</v>
      </c>
      <c r="AE10" s="2" t="s">
        <v>215</v>
      </c>
      <c r="AG10" s="4">
        <v>2511000</v>
      </c>
      <c r="AH10" s="1">
        <v>1.99</v>
      </c>
      <c r="AI10" s="4">
        <v>2561000</v>
      </c>
      <c r="AK10" s="1" t="s">
        <v>194</v>
      </c>
    </row>
    <row r="11" spans="1:41" ht="15" customHeight="1" x14ac:dyDescent="0.25">
      <c r="A11" s="1">
        <v>1000210104</v>
      </c>
      <c r="B11" s="1" t="s">
        <v>50</v>
      </c>
      <c r="C11" s="1" t="s">
        <v>60</v>
      </c>
      <c r="D11" s="1" t="s">
        <v>71</v>
      </c>
      <c r="E11" s="1" t="s">
        <v>76</v>
      </c>
      <c r="F11" s="1" t="s">
        <v>89</v>
      </c>
      <c r="G11" s="1" t="s">
        <v>99</v>
      </c>
      <c r="H11" s="1" t="s">
        <v>106</v>
      </c>
      <c r="I11" s="1" t="s">
        <v>60</v>
      </c>
      <c r="J11" s="1" t="s">
        <v>71</v>
      </c>
      <c r="K11" s="1" t="s">
        <v>118</v>
      </c>
      <c r="L11" s="1" t="s">
        <v>128</v>
      </c>
      <c r="M11" s="1" t="s">
        <v>76</v>
      </c>
      <c r="N11" s="1" t="s">
        <v>89</v>
      </c>
      <c r="P11" s="2" t="str">
        <f>HYPERLINK("http://www.auclairsmarket.com","http://www.auclairsmarket.com")</f>
        <v>http://www.auclairsmarket.com</v>
      </c>
      <c r="Q11" s="1" t="s">
        <v>140</v>
      </c>
      <c r="R11" s="1" t="s">
        <v>145</v>
      </c>
      <c r="T11" s="1">
        <v>1008056733</v>
      </c>
      <c r="U11" s="1" t="s">
        <v>156</v>
      </c>
      <c r="V11" s="1" t="s">
        <v>166</v>
      </c>
      <c r="X11" s="1" t="s">
        <v>175</v>
      </c>
      <c r="Z11" s="1" t="s">
        <v>177</v>
      </c>
      <c r="AA11" s="1" t="s">
        <v>180</v>
      </c>
      <c r="AE11" s="2" t="s">
        <v>216</v>
      </c>
      <c r="AG11" s="4">
        <v>3429000</v>
      </c>
      <c r="AH11" s="1">
        <v>2.0099999999999998</v>
      </c>
      <c r="AI11" s="4">
        <v>3498000</v>
      </c>
      <c r="AJ11" s="1" t="s">
        <v>193</v>
      </c>
      <c r="AK11" s="1" t="s">
        <v>194</v>
      </c>
    </row>
    <row r="15" spans="1:41" x14ac:dyDescent="0.25">
      <c r="A15" s="5" t="s">
        <v>202</v>
      </c>
      <c r="B15" s="5"/>
      <c r="C15" s="5"/>
      <c r="D15" s="5"/>
      <c r="E15" s="5"/>
      <c r="F15" s="5"/>
    </row>
    <row r="16" spans="1:41" x14ac:dyDescent="0.25">
      <c r="A16" s="5"/>
      <c r="B16" s="5"/>
      <c r="C16" s="5"/>
      <c r="D16" s="5"/>
      <c r="E16" s="5"/>
      <c r="F16" s="5"/>
    </row>
    <row r="17" spans="1:6" x14ac:dyDescent="0.25">
      <c r="A17" s="5" t="s">
        <v>195</v>
      </c>
      <c r="B17" s="5"/>
      <c r="C17" s="5"/>
      <c r="D17" s="5"/>
      <c r="E17" s="5"/>
      <c r="F17" s="5"/>
    </row>
    <row r="18" spans="1:6" x14ac:dyDescent="0.25">
      <c r="A18" s="6"/>
      <c r="B18" s="6"/>
      <c r="C18" s="6"/>
      <c r="D18" s="6"/>
      <c r="E18" s="6"/>
      <c r="F18" s="6"/>
    </row>
    <row r="19" spans="1:6" x14ac:dyDescent="0.25">
      <c r="A19" s="5" t="s">
        <v>196</v>
      </c>
      <c r="B19" s="5"/>
      <c r="C19" s="5"/>
      <c r="D19" s="5"/>
      <c r="E19" s="5"/>
      <c r="F19" s="5"/>
    </row>
    <row r="20" spans="1:6" x14ac:dyDescent="0.25">
      <c r="A20" s="5" t="s">
        <v>197</v>
      </c>
      <c r="B20" s="5"/>
      <c r="C20" s="5"/>
      <c r="D20" s="5"/>
      <c r="E20" s="5"/>
      <c r="F20" s="5"/>
    </row>
    <row r="21" spans="1:6" x14ac:dyDescent="0.25">
      <c r="A21" s="7" t="s">
        <v>198</v>
      </c>
      <c r="B21" s="7"/>
      <c r="C21" s="7"/>
      <c r="D21" s="7"/>
      <c r="E21" s="7"/>
      <c r="F21" s="7"/>
    </row>
    <row r="22" spans="1:6" x14ac:dyDescent="0.25">
      <c r="A22" s="7" t="s">
        <v>199</v>
      </c>
      <c r="B22" s="7"/>
      <c r="C22" s="7"/>
      <c r="D22" s="7"/>
      <c r="E22" s="7"/>
      <c r="F22" s="7"/>
    </row>
    <row r="23" spans="1:6" x14ac:dyDescent="0.25">
      <c r="A23" s="7" t="s">
        <v>200</v>
      </c>
      <c r="B23" s="7"/>
      <c r="C23" s="7"/>
      <c r="D23" s="7"/>
      <c r="E23" s="7"/>
      <c r="F23" s="7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8" t="s">
        <v>201</v>
      </c>
      <c r="B25" s="9"/>
      <c r="C25" s="9"/>
      <c r="D25" s="9"/>
      <c r="E25" s="9"/>
      <c r="F25" s="9"/>
    </row>
  </sheetData>
  <autoFilter ref="A1:AO11" xr:uid="{00000000-0009-0000-0000-000000000000}"/>
  <hyperlinks>
    <hyperlink ref="A25" r:id="rId1" xr:uid="{00000000-0004-0000-0000-000000000000}"/>
    <hyperlink ref="O2" r:id="rId2" xr:uid="{0EF83587-62D4-4985-A2A9-3D5ED4094D1E}"/>
    <hyperlink ref="O4" r:id="rId3" xr:uid="{E7DD1D65-46D7-4774-837E-4B33BAAF56F2}"/>
    <hyperlink ref="O8" r:id="rId4" xr:uid="{08F917E5-8F67-4160-84F7-8CD48FC17849}"/>
    <hyperlink ref="O9" r:id="rId5" xr:uid="{B5511204-C6F9-4BC1-830F-0545F7FE7C4F}"/>
    <hyperlink ref="AE2" r:id="rId6" xr:uid="{1C1045D7-58DA-4D60-A298-EB7061FE3B37}"/>
    <hyperlink ref="AE3" r:id="rId7" xr:uid="{4563BA2A-9935-4DD5-84F5-FE83E865ED7B}"/>
    <hyperlink ref="AE4" r:id="rId8" xr:uid="{EB2835EC-0504-4B16-AD3A-16A101505364}"/>
    <hyperlink ref="AE5" r:id="rId9" xr:uid="{D094568F-2820-404F-953A-E9081166EFC1}"/>
    <hyperlink ref="AE6" r:id="rId10" xr:uid="{85F3D086-2137-40FF-B845-0AF6C785B560}"/>
    <hyperlink ref="AE7" r:id="rId11" xr:uid="{B3D1B5ED-161C-46B6-8F38-5DB4DC231DFF}"/>
    <hyperlink ref="AE8" r:id="rId12" xr:uid="{C1C247F7-91AA-4CD3-AB7F-541413481183}"/>
    <hyperlink ref="AE9" r:id="rId13" xr:uid="{02692E12-F8EF-410E-BD7A-BF4B114601CB}"/>
    <hyperlink ref="AE10" r:id="rId14" xr:uid="{DDC52AE8-3A0E-4A4C-BEF9-9CC1F838E35F}"/>
    <hyperlink ref="AE11" r:id="rId15" xr:uid="{B7738C26-CBEB-4EDE-9006-94B1DDBC47F2}"/>
  </hyperlinks>
  <pageMargins left="0.7" right="0.7" top="0.75" bottom="0.75" header="0.3" footer="0.3"/>
  <pageSetup orientation="portrait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Amazon.com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Shawn Tomelleo</cp:lastModifiedBy>
  <dcterms:created xsi:type="dcterms:W3CDTF">2021-07-27T15:57:35Z</dcterms:created>
  <dcterms:modified xsi:type="dcterms:W3CDTF">2021-08-09T13:16:57Z</dcterms:modified>
</cp:coreProperties>
</file>